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90" windowWidth="16605" windowHeight="9435"/>
  </bookViews>
  <sheets>
    <sheet name="RUBRICS" sheetId="2" r:id="rId1"/>
    <sheet name="Sheet3" sheetId="3" r:id="rId2"/>
  </sheets>
  <definedNames>
    <definedName name="_xlnm.Print_Area" localSheetId="0">RUBRICS!$A$1:$H$69</definedName>
  </definedNames>
  <calcPr calcId="145621"/>
</workbook>
</file>

<file path=xl/calcChain.xml><?xml version="1.0" encoding="utf-8"?>
<calcChain xmlns="http://schemas.openxmlformats.org/spreadsheetml/2006/main">
  <c r="J13" i="2" l="1"/>
  <c r="J6" i="2"/>
  <c r="J7" i="2"/>
  <c r="J45" i="2"/>
  <c r="J55" i="2"/>
  <c r="J44" i="2"/>
  <c r="J43" i="2"/>
  <c r="J42" i="2"/>
  <c r="J41" i="2"/>
  <c r="J40" i="2"/>
  <c r="J59" i="2"/>
  <c r="J58" i="2"/>
  <c r="J57" i="2"/>
  <c r="J56" i="2"/>
  <c r="J49" i="2"/>
  <c r="J48" i="2"/>
  <c r="J47" i="2"/>
  <c r="J46" i="2"/>
  <c r="J39" i="2"/>
  <c r="J38" i="2"/>
  <c r="J37" i="2"/>
  <c r="J36" i="2"/>
  <c r="J35" i="2"/>
  <c r="J27" i="2"/>
  <c r="J26" i="2"/>
  <c r="J25" i="2"/>
  <c r="J24" i="2"/>
  <c r="J23" i="2"/>
  <c r="J22" i="2"/>
  <c r="J21" i="2"/>
  <c r="J20" i="2"/>
  <c r="J19" i="2"/>
  <c r="J18" i="2"/>
  <c r="J12" i="2"/>
  <c r="J11" i="2"/>
  <c r="J10" i="2"/>
  <c r="J9" i="2"/>
  <c r="J8" i="2"/>
  <c r="J5" i="2"/>
  <c r="J4" i="2"/>
  <c r="J3" i="2"/>
  <c r="J17" i="2"/>
  <c r="J16" i="2"/>
  <c r="J15" i="2"/>
  <c r="J14" i="2"/>
  <c r="H55" i="2" l="1"/>
  <c r="H18" i="2"/>
  <c r="H4" i="2"/>
  <c r="H13" i="2"/>
  <c r="H36" i="2"/>
  <c r="H45" i="2"/>
  <c r="H28" i="2"/>
  <c r="J28" i="2"/>
  <c r="H40" i="2"/>
  <c r="H23" i="2"/>
  <c r="H8" i="2"/>
  <c r="C54" i="2" l="1"/>
  <c r="J53" i="2"/>
  <c r="J52" i="2"/>
  <c r="E54" i="2"/>
  <c r="J50" i="2"/>
  <c r="J54" i="2"/>
  <c r="G54" i="2"/>
  <c r="F54" i="2"/>
  <c r="J51" i="2"/>
  <c r="D54" i="2"/>
  <c r="J60" i="2" l="1"/>
  <c r="L35" i="2"/>
  <c r="H50" i="2" s="1"/>
  <c r="H60" i="2" s="1"/>
</calcChain>
</file>

<file path=xl/sharedStrings.xml><?xml version="1.0" encoding="utf-8"?>
<sst xmlns="http://schemas.openxmlformats.org/spreadsheetml/2006/main" count="89" uniqueCount="77">
  <si>
    <t>5                   Exceptional</t>
  </si>
  <si>
    <t>1                   Unsatisfactory</t>
  </si>
  <si>
    <t>Knowledge Base</t>
  </si>
  <si>
    <t>Content and Organization</t>
  </si>
  <si>
    <t xml:space="preserve">Comments: </t>
  </si>
  <si>
    <t>Evidence of a well-documented knowledge base</t>
  </si>
  <si>
    <t>Evidence of a narrow knowledge base</t>
  </si>
  <si>
    <t>Little or no evidence of knowledge base</t>
  </si>
  <si>
    <t>Some examples of integration of knowledge base with practice (reference to artifacts)</t>
  </si>
  <si>
    <t>Few examples of integration of knowledge base with practice (reference to artifacts)</t>
  </si>
  <si>
    <t>No evidence of integration of knowledge base with practice; no reference to artifacts</t>
  </si>
  <si>
    <t>Models language, style, and format of scholarly literature; publishable)</t>
  </si>
  <si>
    <t>Style and format standards consistently applied; accurately documented</t>
  </si>
  <si>
    <t>Few errors of style and format; most sources documented correctly</t>
  </si>
  <si>
    <t>Free of mechanical errors; smooth flow and effective transitions enhance strong scholarly communication</t>
  </si>
  <si>
    <t>Few mechanical errors; strong transitions increase comprehensibility and improve flow of argument</t>
  </si>
  <si>
    <t>Generally follows mechanical conventions, but with some minor errors; appropriate transitions</t>
  </si>
  <si>
    <t>Frequent mechanical errors; missing or ineffective transitions and flow from point to point</t>
  </si>
  <si>
    <t>Numerous mechanical errors, making comprehension almost impossible</t>
  </si>
  <si>
    <t>Score.                                                           Weight</t>
  </si>
  <si>
    <r>
      <t xml:space="preserve">Evidence of a broad, carefully </t>
    </r>
    <r>
      <rPr>
        <i/>
        <sz val="9"/>
        <rFont val="Times New Roman"/>
        <family val="1"/>
      </rPr>
      <t xml:space="preserve">evaluated </t>
    </r>
    <r>
      <rPr>
        <sz val="9"/>
        <rFont val="Times New Roman"/>
        <family val="1"/>
      </rPr>
      <t xml:space="preserve">knowledge base which includes </t>
    </r>
    <r>
      <rPr>
        <i/>
        <sz val="9"/>
        <rFont val="Times New Roman"/>
        <family val="1"/>
      </rPr>
      <t xml:space="preserve">synthesis </t>
    </r>
    <r>
      <rPr>
        <sz val="9"/>
        <rFont val="Times New Roman"/>
        <family val="1"/>
      </rPr>
      <t>of multiple theoretical perspectives</t>
    </r>
  </si>
  <si>
    <r>
      <t xml:space="preserve">Evidence of an expanding knowledge base which includes </t>
    </r>
    <r>
      <rPr>
        <i/>
        <sz val="9"/>
        <rFont val="Times New Roman"/>
        <family val="1"/>
      </rPr>
      <t xml:space="preserve">analysis </t>
    </r>
    <r>
      <rPr>
        <sz val="9"/>
        <rFont val="Times New Roman"/>
        <family val="1"/>
      </rPr>
      <t>of theoretical perspectives</t>
    </r>
  </si>
  <si>
    <r>
      <rPr>
        <b/>
        <sz val="11"/>
        <rFont val="Times New Roman"/>
        <family val="1"/>
      </rPr>
      <t xml:space="preserve">Reflection </t>
    </r>
    <r>
      <rPr>
        <sz val="9"/>
        <rFont val="Times New Roman"/>
        <family val="1"/>
      </rPr>
      <t>(integration of knowledge base with practice)</t>
    </r>
  </si>
  <si>
    <r>
      <t xml:space="preserve">Evidence of </t>
    </r>
    <r>
      <rPr>
        <i/>
        <sz val="9"/>
        <rFont val="Times New Roman"/>
        <family val="1"/>
      </rPr>
      <t xml:space="preserve">new or improved </t>
    </r>
    <r>
      <rPr>
        <sz val="9"/>
        <rFont val="Times New Roman"/>
        <family val="1"/>
      </rPr>
      <t>practice based on integration of knowledge base with practice (reference to artifacts)</t>
    </r>
  </si>
  <si>
    <r>
      <t xml:space="preserve">Multiple rich examples of </t>
    </r>
    <r>
      <rPr>
        <i/>
        <sz val="9"/>
        <rFont val="Times New Roman"/>
        <family val="1"/>
      </rPr>
      <t xml:space="preserve">conceptual integration </t>
    </r>
    <r>
      <rPr>
        <sz val="9"/>
        <rFont val="Times New Roman"/>
        <family val="1"/>
      </rPr>
      <t>of knowledge base with practice (reference to artifacts)</t>
    </r>
  </si>
  <si>
    <r>
      <t xml:space="preserve">Style &amp; Format </t>
    </r>
    <r>
      <rPr>
        <sz val="9"/>
        <rFont val="Times New Roman"/>
        <family val="1"/>
      </rPr>
      <t>(APA and AU Standards)</t>
    </r>
  </si>
  <si>
    <r>
      <t xml:space="preserve">Mechanics </t>
    </r>
    <r>
      <rPr>
        <sz val="9"/>
        <rFont val="Times New Roman"/>
        <family val="1"/>
      </rPr>
      <t>(spelling, grammar, punctuation, sentence structure)</t>
    </r>
  </si>
  <si>
    <r>
      <rPr>
        <b/>
        <sz val="11"/>
        <rFont val="Times New Roman"/>
        <family val="1"/>
      </rPr>
      <t xml:space="preserve">Total Score    </t>
    </r>
    <r>
      <rPr>
        <sz val="11"/>
        <rFont val="Times New Roman"/>
        <family val="1"/>
      </rPr>
      <t xml:space="preserve">             (out of 50 possible)</t>
    </r>
  </si>
  <si>
    <t>3                                Satisfactory</t>
  </si>
  <si>
    <t>4                                    Proficient</t>
  </si>
  <si>
    <t>Cells highlighted</t>
  </si>
  <si>
    <t xml:space="preserve">Topics appropriate to competency; carefully focused; well organized; sound scholarly argument              </t>
  </si>
  <si>
    <r>
      <rPr>
        <b/>
        <sz val="18"/>
        <rFont val="Times New Roman"/>
        <family val="1"/>
      </rPr>
      <t xml:space="preserve">Reflection Paper Evaluation Rubric       </t>
    </r>
    <r>
      <rPr>
        <sz val="18"/>
        <rFont val="Times New Roman"/>
        <family val="1"/>
      </rPr>
      <t xml:space="preserve"> </t>
    </r>
    <r>
      <rPr>
        <sz val="11"/>
        <rFont val="Times New Roman"/>
        <family val="1"/>
      </rPr>
      <t xml:space="preserve">                                                                                                                                                                                                                                                              </t>
    </r>
    <r>
      <rPr>
        <sz val="10"/>
        <rFont val="Times New Roman"/>
        <family val="1"/>
      </rPr>
      <t>(Each level builds on the previous level of mastery)</t>
    </r>
    <r>
      <rPr>
        <sz val="11"/>
        <rFont val="Times New Roman"/>
        <family val="1"/>
      </rPr>
      <t xml:space="preserve">  </t>
    </r>
    <r>
      <rPr>
        <sz val="9"/>
        <rFont val="Times New Roman"/>
        <family val="1"/>
      </rPr>
      <t xml:space="preserve"> Name of Participant: ____________________     Date:_______________     Competency: _________________________</t>
    </r>
  </si>
  <si>
    <r>
      <rPr>
        <b/>
        <sz val="18"/>
        <rFont val="Times New Roman"/>
        <family val="1"/>
      </rPr>
      <t xml:space="preserve">Competency Evaluation Rubric     </t>
    </r>
    <r>
      <rPr>
        <sz val="18"/>
        <rFont val="Times New Roman"/>
        <family val="1"/>
      </rPr>
      <t xml:space="preserve"> </t>
    </r>
    <r>
      <rPr>
        <sz val="11"/>
        <rFont val="Times New Roman"/>
        <family val="1"/>
      </rPr>
      <t xml:space="preserve">                                                                                                                                                                                                                                                              </t>
    </r>
    <r>
      <rPr>
        <sz val="10"/>
        <rFont val="Times New Roman"/>
        <family val="1"/>
      </rPr>
      <t>(Each level builds on the previous level of mastery)</t>
    </r>
    <r>
      <rPr>
        <sz val="11"/>
        <rFont val="Times New Roman"/>
        <family val="1"/>
      </rPr>
      <t xml:space="preserve">  </t>
    </r>
    <r>
      <rPr>
        <sz val="9"/>
        <rFont val="Times New Roman"/>
        <family val="1"/>
      </rPr>
      <t xml:space="preserve"> Name of Participant: ____________________     Date:_______________     Competency:  _________________________</t>
    </r>
  </si>
  <si>
    <t>Organization</t>
  </si>
  <si>
    <t>Artifacts</t>
  </si>
  <si>
    <t>Evaluations</t>
  </si>
  <si>
    <t>Reflection Paper</t>
  </si>
  <si>
    <r>
      <t xml:space="preserve">Contribution to LLG </t>
    </r>
    <r>
      <rPr>
        <sz val="9"/>
        <rFont val="Times New Roman"/>
        <family val="1"/>
      </rPr>
      <t>(Leadership &amp; Learning Group)</t>
    </r>
  </si>
  <si>
    <r>
      <rPr>
        <i/>
        <sz val="9"/>
        <rFont val="Times New Roman"/>
        <family val="1"/>
      </rPr>
      <t>Broad</t>
    </r>
    <r>
      <rPr>
        <sz val="9"/>
        <rFont val="Times New Roman"/>
        <family val="1"/>
      </rPr>
      <t xml:space="preserve"> and </t>
    </r>
    <r>
      <rPr>
        <i/>
        <sz val="9"/>
        <rFont val="Times New Roman"/>
        <family val="1"/>
      </rPr>
      <t>in-depth</t>
    </r>
    <r>
      <rPr>
        <sz val="9"/>
        <rFont val="Times New Roman"/>
        <family val="1"/>
      </rPr>
      <t xml:space="preserve"> grasp of competency with thoughtful connections to other competencies; excellent presentation of ideas; insightful </t>
    </r>
  </si>
  <si>
    <t>This scoring guide (rubric) is a tool to assist you in evaluating your own and your peer's work. Use one scoring guide (rubric) for each reflection paper you are evaluating. Mark the achieved level of mastery for each row. Share your comments with the participant.</t>
  </si>
  <si>
    <t>Topics reflect an appropriate grasp of competency; logically arranged; adequately organized to express desired concepts.</t>
  </si>
  <si>
    <t>Competency is vaguely defined; topics somewhat relevant to competency; poorly focused; organization restricts comprehensibility</t>
  </si>
  <si>
    <t>Competency not defined; topics not relevant to competency; lacks focus and organization; content may be plagiarized</t>
  </si>
  <si>
    <t>Inconsistent style and format; lacks precision in use of quotations and citation sources</t>
  </si>
  <si>
    <t>Style and format standards not applied; sources plagiarized; clarity compromised by errors</t>
  </si>
  <si>
    <t>Expert, external &amp; internal evaluation; 360 evaluation; specific and detailed connection to competency skills, knowledge, and attitudes.</t>
  </si>
  <si>
    <t>Evidence of carefully planned evaluation &amp; assessment; formative &amp; summative feedback; specific connection to competency.</t>
  </si>
  <si>
    <t>Feedback from supervisor, people influenced; peer evaluations; formative feedback; connected to competency.</t>
  </si>
  <si>
    <t>Feedback from people influenced; formative feedback; partial connection to competency.</t>
  </si>
  <si>
    <t>Limited evidence of evaluation or feedback; no direct connection to competency.</t>
  </si>
  <si>
    <t xml:space="preserve">Score of 46-50 </t>
  </si>
  <si>
    <t>Score of 36-45</t>
  </si>
  <si>
    <t>Score of 26-35</t>
  </si>
  <si>
    <t>Score of 16-25</t>
  </si>
  <si>
    <t>Evidence of instruction &amp; mentoring contribution to LLG reflected in minutes.</t>
  </si>
  <si>
    <t>Documented learning contribution to LLG reflected in minutes.</t>
  </si>
  <si>
    <t xml:space="preserve">Some evidence learning contribution to LLG. </t>
  </si>
  <si>
    <t>No evidence of learning contribution to LLG.</t>
  </si>
  <si>
    <t>Score of 0-15</t>
  </si>
  <si>
    <t>Organization is logical and self-explanatory; includes table of contents aligned with IDP/LLP; web-based presentation.</t>
  </si>
  <si>
    <t>Organization is logical and self-explanatory; includes table of contents aligned with IDP/LLP. Electronic presentation.</t>
  </si>
  <si>
    <t>Organization is logical and self-explanatory; includes table of contents aligned with IDP/LLP.</t>
  </si>
  <si>
    <t>Organization is somewhat logical and self-explanatory; no table of contents;  partial alignment with IDP/LLP.</t>
  </si>
  <si>
    <t>Organization is confusing and not self-explanatory; no table of contents;  not aligned with IDP/LLP.</t>
  </si>
  <si>
    <t>Substantial multifaceted; evidence of long-term engagement; recent; contribution identified.</t>
  </si>
  <si>
    <t>Substantial multifaceted; demonstrates long-term engagement; recent; contribution identified.</t>
  </si>
  <si>
    <t>Substantial; demonstrates growth over time; recent (within 5 yrs.); contribution identified.</t>
  </si>
  <si>
    <t>Not substantial; demonstrates some growth over time; older than 5 yrs.; contribution unclear.</t>
  </si>
  <si>
    <t>Not substantial; demonstrates no growth; older than 5 yrs.; contribution unclear.</t>
  </si>
  <si>
    <t>Evidence of repeated learning contribution to LLG reflected in minutes.</t>
  </si>
  <si>
    <t xml:space="preserve">Score                                                       </t>
  </si>
  <si>
    <t>Weight</t>
  </si>
  <si>
    <t xml:space="preserve">2                               Emerging             </t>
  </si>
  <si>
    <t>Score</t>
  </si>
  <si>
    <r>
      <rPr>
        <b/>
        <sz val="11"/>
        <rFont val="Times New Roman"/>
        <family val="1"/>
      </rPr>
      <t xml:space="preserve">Minimum Mastery Level Expected:  </t>
    </r>
    <r>
      <rPr>
        <sz val="11"/>
        <rFont val="Times New Roman"/>
        <family val="1"/>
      </rPr>
      <t xml:space="preserve">                                                                                                   </t>
    </r>
    <r>
      <rPr>
        <b/>
        <sz val="11"/>
        <rFont val="Times New Roman"/>
        <family val="1"/>
      </rPr>
      <t xml:space="preserve">MA </t>
    </r>
    <r>
      <rPr>
        <sz val="11"/>
        <rFont val="Times New Roman"/>
        <family val="1"/>
      </rPr>
      <t>-</t>
    </r>
    <r>
      <rPr>
        <i/>
        <sz val="11"/>
        <rFont val="Times New Roman"/>
        <family val="1"/>
      </rPr>
      <t xml:space="preserve">all competencies </t>
    </r>
    <r>
      <rPr>
        <sz val="11"/>
        <rFont val="Times New Roman"/>
        <family val="1"/>
      </rPr>
      <t xml:space="preserve">at satisfactory level                                                                                          </t>
    </r>
    <r>
      <rPr>
        <b/>
        <sz val="11"/>
        <rFont val="Times New Roman"/>
        <family val="1"/>
      </rPr>
      <t>EdS</t>
    </r>
    <r>
      <rPr>
        <sz val="11"/>
        <rFont val="Times New Roman"/>
        <family val="1"/>
      </rPr>
      <t xml:space="preserve"> - at least </t>
    </r>
    <r>
      <rPr>
        <i/>
        <sz val="11"/>
        <rFont val="Times New Roman"/>
        <family val="1"/>
      </rPr>
      <t>two</t>
    </r>
    <r>
      <rPr>
        <sz val="11"/>
        <rFont val="Times New Roman"/>
        <family val="1"/>
      </rPr>
      <t xml:space="preserve"> at the proficiency level, </t>
    </r>
    <r>
      <rPr>
        <i/>
        <sz val="11"/>
        <rFont val="Times New Roman"/>
        <family val="1"/>
      </rPr>
      <t>the rest</t>
    </r>
    <r>
      <rPr>
        <sz val="11"/>
        <rFont val="Times New Roman"/>
        <family val="1"/>
      </rPr>
      <t xml:space="preserve"> at the satisfactory level  </t>
    </r>
  </si>
  <si>
    <r>
      <rPr>
        <b/>
        <sz val="11"/>
        <rFont val="Times New Roman"/>
        <family val="1"/>
      </rPr>
      <t>EdD/PhD</t>
    </r>
    <r>
      <rPr>
        <sz val="11"/>
        <rFont val="Times New Roman"/>
        <family val="1"/>
      </rPr>
      <t xml:space="preserve"> - at least </t>
    </r>
    <r>
      <rPr>
        <i/>
        <sz val="11"/>
        <rFont val="Times New Roman"/>
        <family val="1"/>
      </rPr>
      <t>one</t>
    </r>
    <r>
      <rPr>
        <sz val="11"/>
        <rFont val="Times New Roman"/>
        <family val="1"/>
      </rPr>
      <t xml:space="preserve"> competency should be at the exceptional level, </t>
    </r>
    <r>
      <rPr>
        <i/>
        <sz val="11"/>
        <rFont val="Times New Roman"/>
        <family val="1"/>
      </rPr>
      <t xml:space="preserve">three </t>
    </r>
    <r>
      <rPr>
        <sz val="11"/>
        <rFont val="Times New Roman"/>
        <family val="1"/>
      </rPr>
      <t>at the proficiency level, and</t>
    </r>
    <r>
      <rPr>
        <i/>
        <sz val="11"/>
        <rFont val="Times New Roman"/>
        <family val="1"/>
      </rPr>
      <t xml:space="preserve"> the rest</t>
    </r>
    <r>
      <rPr>
        <sz val="11"/>
        <rFont val="Times New Roman"/>
        <family val="1"/>
      </rPr>
      <t xml:space="preserve"> at the satisfactory level</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</si>
</sst>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0"/>
      <name val="Calibri"/>
      <family val="2"/>
      <scheme val="minor"/>
    </font>
    <font>
      <b/>
      <sz val="11"/>
      <name val="Times New Roman"/>
      <family val="1"/>
    </font>
    <font>
      <sz val="11"/>
      <name val="Times New Roman"/>
      <family val="1"/>
    </font>
    <font>
      <b/>
      <sz val="18"/>
      <name val="Times New Roman"/>
      <family val="1"/>
    </font>
    <font>
      <sz val="18"/>
      <name val="Times New Roman"/>
      <family val="1"/>
    </font>
    <font>
      <sz val="10"/>
      <name val="Times New Roman"/>
      <family val="1"/>
    </font>
    <font>
      <sz val="9"/>
      <name val="Times New Roman"/>
      <family val="1"/>
    </font>
    <font>
      <sz val="11"/>
      <name val="Calibri"/>
      <family val="2"/>
      <scheme val="minor"/>
    </font>
    <font>
      <b/>
      <sz val="12"/>
      <name val="Times New Roman"/>
      <family val="1"/>
    </font>
    <font>
      <b/>
      <sz val="10"/>
      <name val="Times New Roman"/>
      <family val="1"/>
    </font>
    <font>
      <i/>
      <sz val="9"/>
      <name val="Times New Roman"/>
      <family val="1"/>
    </font>
    <font>
      <sz val="20"/>
      <name val="Times New Roman"/>
      <family val="1"/>
    </font>
    <font>
      <i/>
      <sz val="10"/>
      <name val="Times New Roman"/>
      <family val="1"/>
    </font>
    <font>
      <b/>
      <sz val="9"/>
      <name val="Times New Roman"/>
      <family val="1"/>
    </font>
    <font>
      <sz val="11"/>
      <color theme="0"/>
      <name val="Times New Roman"/>
      <family val="1"/>
    </font>
    <font>
      <b/>
      <sz val="11"/>
      <color theme="0"/>
      <name val="Times New Roman"/>
      <family val="1"/>
    </font>
    <font>
      <sz val="9"/>
      <color theme="0"/>
      <name val="Times New Roman"/>
      <family val="1"/>
    </font>
    <font>
      <sz val="16"/>
      <name val="Times New Roman"/>
      <family val="1"/>
    </font>
    <font>
      <sz val="12"/>
      <name val="Times New Roman"/>
      <family val="1"/>
    </font>
    <font>
      <sz val="12"/>
      <name val="Calibri"/>
      <family val="2"/>
      <scheme val="minor"/>
    </font>
    <font>
      <i/>
      <sz val="11"/>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61">
    <xf numFmtId="0" fontId="0" fillId="0" borderId="0" xfId="0"/>
    <xf numFmtId="0" fontId="8" fillId="0" borderId="0" xfId="0" applyFont="1" applyAlignment="1">
      <alignment wrapText="1"/>
    </xf>
    <xf numFmtId="0" fontId="8" fillId="0" borderId="0" xfId="0" applyFont="1" applyBorder="1" applyAlignment="1">
      <alignment wrapText="1"/>
    </xf>
    <xf numFmtId="0" fontId="1" fillId="0" borderId="0" xfId="0" applyFont="1" applyAlignment="1">
      <alignment wrapText="1"/>
    </xf>
    <xf numFmtId="0" fontId="1" fillId="0" borderId="0" xfId="0" applyFont="1"/>
    <xf numFmtId="0" fontId="2" fillId="2" borderId="1" xfId="0" applyFont="1" applyFill="1" applyBorder="1" applyAlignment="1">
      <alignment horizontal="center" vertical="top" wrapText="1"/>
    </xf>
    <xf numFmtId="0" fontId="0" fillId="0" borderId="0" xfId="0" applyAlignment="1">
      <alignment wrapText="1"/>
    </xf>
    <xf numFmtId="0" fontId="15" fillId="0" borderId="0" xfId="0" applyFont="1" applyAlignment="1">
      <alignment vertical="top" wrapText="1"/>
    </xf>
    <xf numFmtId="0" fontId="16" fillId="0" borderId="0" xfId="0" applyFont="1" applyBorder="1" applyAlignment="1">
      <alignment horizontal="center" vertical="top" wrapText="1"/>
    </xf>
    <xf numFmtId="0" fontId="15" fillId="0" borderId="0" xfId="0" applyFont="1" applyBorder="1" applyAlignment="1">
      <alignment wrapText="1"/>
    </xf>
    <xf numFmtId="0" fontId="17" fillId="0" borderId="0" xfId="0" applyFont="1" applyBorder="1" applyAlignment="1">
      <alignment horizontal="center" vertical="top" wrapText="1"/>
    </xf>
    <xf numFmtId="0" fontId="15" fillId="0" borderId="0" xfId="0" applyFont="1" applyBorder="1" applyAlignment="1">
      <alignment horizontal="center" wrapText="1"/>
    </xf>
    <xf numFmtId="0" fontId="15" fillId="0" borderId="0" xfId="0" applyFont="1" applyBorder="1" applyAlignment="1">
      <alignment vertical="top" wrapText="1"/>
    </xf>
    <xf numFmtId="0" fontId="15" fillId="0" borderId="0" xfId="0" applyFont="1" applyBorder="1" applyAlignment="1">
      <alignment horizontal="center" vertical="top" wrapText="1"/>
    </xf>
    <xf numFmtId="0" fontId="1" fillId="0" borderId="0" xfId="0" applyFont="1" applyBorder="1" applyAlignment="1">
      <alignment wrapText="1"/>
    </xf>
    <xf numFmtId="0" fontId="14" fillId="0" borderId="1" xfId="0" applyFont="1" applyFill="1" applyBorder="1" applyAlignment="1">
      <alignment horizontal="center" vertical="top" wrapText="1"/>
    </xf>
    <xf numFmtId="0" fontId="2" fillId="2" borderId="4" xfId="0" applyFont="1" applyFill="1" applyBorder="1" applyAlignment="1">
      <alignment vertical="top" wrapText="1"/>
    </xf>
    <xf numFmtId="0" fontId="7"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4" borderId="1" xfId="0" applyFont="1" applyFill="1" applyBorder="1" applyAlignment="1">
      <alignment horizontal="center" wrapText="1"/>
    </xf>
    <xf numFmtId="0" fontId="8" fillId="0" borderId="0" xfId="0" applyFont="1" applyAlignment="1">
      <alignment vertical="top" wrapText="1"/>
    </xf>
    <xf numFmtId="0" fontId="2" fillId="0" borderId="0" xfId="0" applyFont="1" applyBorder="1" applyAlignment="1">
      <alignment horizontal="left" vertical="top" wrapText="1"/>
    </xf>
    <xf numFmtId="0" fontId="15" fillId="0" borderId="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1" xfId="0" applyFont="1" applyFill="1" applyBorder="1" applyAlignment="1">
      <alignment horizontal="left" vertical="top" wrapText="1"/>
    </xf>
    <xf numFmtId="0" fontId="12"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5" xfId="0" applyFont="1" applyBorder="1" applyAlignment="1">
      <alignment horizontal="left" vertical="top" wrapText="1"/>
    </xf>
    <xf numFmtId="0" fontId="9" fillId="2" borderId="6" xfId="0" applyFont="1" applyFill="1" applyBorder="1" applyAlignment="1">
      <alignment horizontal="center" vertical="top" wrapText="1"/>
    </xf>
    <xf numFmtId="0" fontId="9" fillId="2" borderId="7" xfId="0" applyFont="1" applyFill="1" applyBorder="1" applyAlignment="1">
      <alignment horizontal="center" vertical="top" wrapText="1"/>
    </xf>
    <xf numFmtId="0" fontId="2" fillId="2" borderId="1"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4" xfId="0" applyFont="1" applyFill="1" applyBorder="1" applyAlignment="1">
      <alignment horizontal="center" vertical="top" wrapText="1"/>
    </xf>
    <xf numFmtId="0" fontId="12" fillId="2" borderId="2"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9" fillId="2" borderId="2" xfId="0" applyFont="1" applyFill="1" applyBorder="1" applyAlignment="1">
      <alignment horizontal="center" vertical="center" wrapText="1"/>
    </xf>
    <xf numFmtId="0" fontId="20" fillId="0" borderId="3" xfId="0" applyFont="1" applyBorder="1" applyAlignment="1">
      <alignment vertical="center"/>
    </xf>
    <xf numFmtId="0" fontId="20" fillId="0" borderId="4" xfId="0" applyFont="1" applyBorder="1" applyAlignment="1">
      <alignment vertical="center"/>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3" fillId="0" borderId="0" xfId="0" applyFont="1" applyAlignment="1">
      <alignment horizontal="left" vertical="top" wrapText="1"/>
    </xf>
    <xf numFmtId="0" fontId="18" fillId="2" borderId="1" xfId="0" applyFont="1" applyFill="1" applyBorder="1" applyAlignment="1">
      <alignment horizontal="center" vertical="center" wrapText="1"/>
    </xf>
  </cellXfs>
  <cellStyles count="1">
    <cellStyle name="Normal" xfId="0" builtinId="0"/>
  </cellStyles>
  <dxfs count="58">
    <dxf>
      <font>
        <condense val="0"/>
        <extend val="0"/>
        <color rgb="FF9C6500"/>
      </font>
      <fill>
        <patternFill>
          <bgColor rgb="FFFFEB9C"/>
        </patternFill>
      </fill>
    </dxf>
    <dxf>
      <font>
        <condense val="0"/>
        <extend val="0"/>
        <color rgb="FF9C0006"/>
      </font>
      <fill>
        <patternFill>
          <bgColor rgb="FFFFC7CE"/>
        </patternFill>
      </fill>
    </dxf>
    <dxf>
      <fill>
        <patternFill>
          <bgColor rgb="FFFFFF00"/>
        </patternFill>
      </fill>
    </dxf>
    <dxf>
      <fill>
        <patternFill>
          <bgColor rgb="FFFFFF00"/>
        </patternFill>
      </fill>
    </dxf>
    <dxf>
      <font>
        <condense val="0"/>
        <extend val="0"/>
        <color rgb="FF9C65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ndense val="0"/>
        <extend val="0"/>
        <color rgb="FF9C65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firstButton="1" fmlaLink="K1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firstButton="1" fmlaLink="K22"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firstButton="1" fmlaLink="K27"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K49"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firstButton="1" fmlaLink="K39"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firstButton="1" fmlaLink="K44"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firstButton="1" fmlaLink="K59"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K7"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firstButton="1" fmlaLink="K17"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0</xdr:colOff>
          <xdr:row>6</xdr:row>
          <xdr:rowOff>142875</xdr:rowOff>
        </xdr:from>
        <xdr:to>
          <xdr:col>7</xdr:col>
          <xdr:colOff>0</xdr:colOff>
          <xdr:row>11</xdr:row>
          <xdr:rowOff>142875</xdr:rowOff>
        </xdr:to>
        <xdr:sp macro="" textlink="">
          <xdr:nvSpPr>
            <xdr:cNvPr id="1091" name="Group Box 67" hidden="1">
              <a:extLst>
                <a:ext uri="{63B3BB69-23CF-44E3-9099-C40C66FF867C}">
                  <a14:compatExt spid="_x0000_s1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7</xdr:col>
          <xdr:colOff>0</xdr:colOff>
          <xdr:row>22</xdr:row>
          <xdr:rowOff>0</xdr:rowOff>
        </xdr:to>
        <xdr:sp macro="" textlink="">
          <xdr:nvSpPr>
            <xdr:cNvPr id="1093" name="Group Box 69" hidden="1">
              <a:extLst>
                <a:ext uri="{63B3BB69-23CF-44E3-9099-C40C66FF867C}">
                  <a14:compatExt spid="_x0000_s1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0</xdr:rowOff>
        </xdr:from>
        <xdr:to>
          <xdr:col>7</xdr:col>
          <xdr:colOff>0</xdr:colOff>
          <xdr:row>27</xdr:row>
          <xdr:rowOff>0</xdr:rowOff>
        </xdr:to>
        <xdr:sp macro="" textlink="">
          <xdr:nvSpPr>
            <xdr:cNvPr id="1094" name="Group Box 70" hidden="1">
              <a:extLst>
                <a:ext uri="{63B3BB69-23CF-44E3-9099-C40C66FF867C}">
                  <a14:compatExt spid="_x0000_s1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10</xdr:row>
          <xdr:rowOff>123825</xdr:rowOff>
        </xdr:from>
        <xdr:to>
          <xdr:col>2</xdr:col>
          <xdr:colOff>1095375</xdr:colOff>
          <xdr:row>11</xdr:row>
          <xdr:rowOff>142875</xdr:rowOff>
        </xdr:to>
        <xdr:sp macro="" textlink="">
          <xdr:nvSpPr>
            <xdr:cNvPr id="1119" name="Option Button 95" hidden="1">
              <a:extLst>
                <a:ext uri="{63B3BB69-23CF-44E3-9099-C40C66FF867C}">
                  <a14:compatExt spid="_x0000_s11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10</xdr:row>
          <xdr:rowOff>114300</xdr:rowOff>
        </xdr:from>
        <xdr:to>
          <xdr:col>3</xdr:col>
          <xdr:colOff>1095375</xdr:colOff>
          <xdr:row>11</xdr:row>
          <xdr:rowOff>133350</xdr:rowOff>
        </xdr:to>
        <xdr:sp macro="" textlink="">
          <xdr:nvSpPr>
            <xdr:cNvPr id="1120" name="Option Button 96" hidden="1">
              <a:extLst>
                <a:ext uri="{63B3BB69-23CF-44E3-9099-C40C66FF867C}">
                  <a14:compatExt spid="_x0000_s112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10</xdr:row>
          <xdr:rowOff>114300</xdr:rowOff>
        </xdr:from>
        <xdr:to>
          <xdr:col>5</xdr:col>
          <xdr:colOff>0</xdr:colOff>
          <xdr:row>11</xdr:row>
          <xdr:rowOff>133350</xdr:rowOff>
        </xdr:to>
        <xdr:sp macro="" textlink="">
          <xdr:nvSpPr>
            <xdr:cNvPr id="1121" name="Option Button 97" hidden="1">
              <a:extLst>
                <a:ext uri="{63B3BB69-23CF-44E3-9099-C40C66FF867C}">
                  <a14:compatExt spid="_x0000_s112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10</xdr:row>
          <xdr:rowOff>104775</xdr:rowOff>
        </xdr:from>
        <xdr:to>
          <xdr:col>6</xdr:col>
          <xdr:colOff>0</xdr:colOff>
          <xdr:row>11</xdr:row>
          <xdr:rowOff>133350</xdr:rowOff>
        </xdr:to>
        <xdr:sp macro="" textlink="">
          <xdr:nvSpPr>
            <xdr:cNvPr id="1122" name="Option Button 98" hidden="1">
              <a:extLst>
                <a:ext uri="{63B3BB69-23CF-44E3-9099-C40C66FF867C}">
                  <a14:compatExt spid="_x0000_s11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10</xdr:row>
          <xdr:rowOff>104775</xdr:rowOff>
        </xdr:from>
        <xdr:to>
          <xdr:col>6</xdr:col>
          <xdr:colOff>1095375</xdr:colOff>
          <xdr:row>11</xdr:row>
          <xdr:rowOff>133350</xdr:rowOff>
        </xdr:to>
        <xdr:sp macro="" textlink="">
          <xdr:nvSpPr>
            <xdr:cNvPr id="1123" name="Option Button 99" hidden="1">
              <a:extLst>
                <a:ext uri="{63B3BB69-23CF-44E3-9099-C40C66FF867C}">
                  <a14:compatExt spid="_x0000_s112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104775</xdr:rowOff>
        </xdr:from>
        <xdr:to>
          <xdr:col>3</xdr:col>
          <xdr:colOff>0</xdr:colOff>
          <xdr:row>21</xdr:row>
          <xdr:rowOff>133350</xdr:rowOff>
        </xdr:to>
        <xdr:sp macro="" textlink="">
          <xdr:nvSpPr>
            <xdr:cNvPr id="1124" name="Option Button 100" hidden="1">
              <a:extLst>
                <a:ext uri="{63B3BB69-23CF-44E3-9099-C40C66FF867C}">
                  <a14:compatExt spid="_x0000_s112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20</xdr:row>
          <xdr:rowOff>104775</xdr:rowOff>
        </xdr:from>
        <xdr:to>
          <xdr:col>3</xdr:col>
          <xdr:colOff>1095375</xdr:colOff>
          <xdr:row>21</xdr:row>
          <xdr:rowOff>133350</xdr:rowOff>
        </xdr:to>
        <xdr:sp macro="" textlink="">
          <xdr:nvSpPr>
            <xdr:cNvPr id="1125" name="Option Button 101" hidden="1">
              <a:extLst>
                <a:ext uri="{63B3BB69-23CF-44E3-9099-C40C66FF867C}">
                  <a14:compatExt spid="_x0000_s112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20</xdr:row>
          <xdr:rowOff>104775</xdr:rowOff>
        </xdr:from>
        <xdr:to>
          <xdr:col>4</xdr:col>
          <xdr:colOff>1095375</xdr:colOff>
          <xdr:row>21</xdr:row>
          <xdr:rowOff>133350</xdr:rowOff>
        </xdr:to>
        <xdr:sp macro="" textlink="">
          <xdr:nvSpPr>
            <xdr:cNvPr id="1126" name="Option Button 102" hidden="1">
              <a:extLst>
                <a:ext uri="{63B3BB69-23CF-44E3-9099-C40C66FF867C}">
                  <a14:compatExt spid="_x0000_s112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20</xdr:row>
          <xdr:rowOff>104775</xdr:rowOff>
        </xdr:from>
        <xdr:to>
          <xdr:col>5</xdr:col>
          <xdr:colOff>1095375</xdr:colOff>
          <xdr:row>21</xdr:row>
          <xdr:rowOff>133350</xdr:rowOff>
        </xdr:to>
        <xdr:sp macro="" textlink="">
          <xdr:nvSpPr>
            <xdr:cNvPr id="1127" name="Option Button 103" hidden="1">
              <a:extLst>
                <a:ext uri="{63B3BB69-23CF-44E3-9099-C40C66FF867C}">
                  <a14:compatExt spid="_x0000_s112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20</xdr:row>
          <xdr:rowOff>104775</xdr:rowOff>
        </xdr:from>
        <xdr:to>
          <xdr:col>6</xdr:col>
          <xdr:colOff>1095375</xdr:colOff>
          <xdr:row>21</xdr:row>
          <xdr:rowOff>133350</xdr:rowOff>
        </xdr:to>
        <xdr:sp macro="" textlink="">
          <xdr:nvSpPr>
            <xdr:cNvPr id="1128" name="Option Button 104" hidden="1">
              <a:extLst>
                <a:ext uri="{63B3BB69-23CF-44E3-9099-C40C66FF867C}">
                  <a14:compatExt spid="_x0000_s112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25</xdr:row>
          <xdr:rowOff>95250</xdr:rowOff>
        </xdr:from>
        <xdr:to>
          <xdr:col>2</xdr:col>
          <xdr:colOff>1095375</xdr:colOff>
          <xdr:row>26</xdr:row>
          <xdr:rowOff>123825</xdr:rowOff>
        </xdr:to>
        <xdr:sp macro="" textlink="">
          <xdr:nvSpPr>
            <xdr:cNvPr id="1129" name="Option Button 105" hidden="1">
              <a:extLst>
                <a:ext uri="{63B3BB69-23CF-44E3-9099-C40C66FF867C}">
                  <a14:compatExt spid="_x0000_s112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25</xdr:row>
          <xdr:rowOff>95250</xdr:rowOff>
        </xdr:from>
        <xdr:to>
          <xdr:col>3</xdr:col>
          <xdr:colOff>1095375</xdr:colOff>
          <xdr:row>26</xdr:row>
          <xdr:rowOff>123825</xdr:rowOff>
        </xdr:to>
        <xdr:sp macro="" textlink="">
          <xdr:nvSpPr>
            <xdr:cNvPr id="1130" name="Option Button 106" hidden="1">
              <a:extLst>
                <a:ext uri="{63B3BB69-23CF-44E3-9099-C40C66FF867C}">
                  <a14:compatExt spid="_x0000_s113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25</xdr:row>
          <xdr:rowOff>104775</xdr:rowOff>
        </xdr:from>
        <xdr:to>
          <xdr:col>5</xdr:col>
          <xdr:colOff>0</xdr:colOff>
          <xdr:row>26</xdr:row>
          <xdr:rowOff>133350</xdr:rowOff>
        </xdr:to>
        <xdr:sp macro="" textlink="">
          <xdr:nvSpPr>
            <xdr:cNvPr id="1131" name="Option Button 107" hidden="1">
              <a:extLst>
                <a:ext uri="{63B3BB69-23CF-44E3-9099-C40C66FF867C}">
                  <a14:compatExt spid="_x0000_s11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25</xdr:row>
          <xdr:rowOff>104775</xdr:rowOff>
        </xdr:from>
        <xdr:to>
          <xdr:col>5</xdr:col>
          <xdr:colOff>1095375</xdr:colOff>
          <xdr:row>26</xdr:row>
          <xdr:rowOff>133350</xdr:rowOff>
        </xdr:to>
        <xdr:sp macro="" textlink="">
          <xdr:nvSpPr>
            <xdr:cNvPr id="1132" name="Option Button 108" hidden="1">
              <a:extLst>
                <a:ext uri="{63B3BB69-23CF-44E3-9099-C40C66FF867C}">
                  <a14:compatExt spid="_x0000_s113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847725</xdr:colOff>
          <xdr:row>25</xdr:row>
          <xdr:rowOff>104775</xdr:rowOff>
        </xdr:from>
        <xdr:to>
          <xdr:col>6</xdr:col>
          <xdr:colOff>1085850</xdr:colOff>
          <xdr:row>26</xdr:row>
          <xdr:rowOff>133350</xdr:rowOff>
        </xdr:to>
        <xdr:sp macro="" textlink="">
          <xdr:nvSpPr>
            <xdr:cNvPr id="1133" name="Option Button 109" hidden="1">
              <a:extLst>
                <a:ext uri="{63B3BB69-23CF-44E3-9099-C40C66FF867C}">
                  <a14:compatExt spid="_x0000_s113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44</xdr:row>
          <xdr:rowOff>0</xdr:rowOff>
        </xdr:from>
        <xdr:to>
          <xdr:col>7</xdr:col>
          <xdr:colOff>0</xdr:colOff>
          <xdr:row>49</xdr:row>
          <xdr:rowOff>0</xdr:rowOff>
        </xdr:to>
        <xdr:sp macro="" textlink="">
          <xdr:nvSpPr>
            <xdr:cNvPr id="1135" name="Group Box 111" hidden="1">
              <a:extLst>
                <a:ext uri="{63B3BB69-23CF-44E3-9099-C40C66FF867C}">
                  <a14:compatExt spid="_x0000_s11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54</xdr:row>
          <xdr:rowOff>9525</xdr:rowOff>
        </xdr:from>
        <xdr:to>
          <xdr:col>7</xdr:col>
          <xdr:colOff>9525</xdr:colOff>
          <xdr:row>59</xdr:row>
          <xdr:rowOff>0</xdr:rowOff>
        </xdr:to>
        <xdr:sp macro="" textlink="">
          <xdr:nvSpPr>
            <xdr:cNvPr id="1137" name="Group Box 113" hidden="1">
              <a:extLst>
                <a:ext uri="{63B3BB69-23CF-44E3-9099-C40C66FF867C}">
                  <a14:compatExt spid="_x0000_s11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47</xdr:row>
          <xdr:rowOff>123825</xdr:rowOff>
        </xdr:from>
        <xdr:to>
          <xdr:col>2</xdr:col>
          <xdr:colOff>1085850</xdr:colOff>
          <xdr:row>48</xdr:row>
          <xdr:rowOff>142875</xdr:rowOff>
        </xdr:to>
        <xdr:sp macro="" textlink="">
          <xdr:nvSpPr>
            <xdr:cNvPr id="1138" name="Option Button 114" hidden="1">
              <a:extLst>
                <a:ext uri="{63B3BB69-23CF-44E3-9099-C40C66FF867C}">
                  <a14:compatExt spid="_x0000_s113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866775</xdr:colOff>
          <xdr:row>47</xdr:row>
          <xdr:rowOff>123825</xdr:rowOff>
        </xdr:from>
        <xdr:to>
          <xdr:col>3</xdr:col>
          <xdr:colOff>1085850</xdr:colOff>
          <xdr:row>48</xdr:row>
          <xdr:rowOff>142875</xdr:rowOff>
        </xdr:to>
        <xdr:sp macro="" textlink="">
          <xdr:nvSpPr>
            <xdr:cNvPr id="1139" name="Option Button 115" hidden="1">
              <a:extLst>
                <a:ext uri="{63B3BB69-23CF-44E3-9099-C40C66FF867C}">
                  <a14:compatExt spid="_x0000_s113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47</xdr:row>
          <xdr:rowOff>95250</xdr:rowOff>
        </xdr:from>
        <xdr:to>
          <xdr:col>4</xdr:col>
          <xdr:colOff>1095375</xdr:colOff>
          <xdr:row>48</xdr:row>
          <xdr:rowOff>123825</xdr:rowOff>
        </xdr:to>
        <xdr:sp macro="" textlink="">
          <xdr:nvSpPr>
            <xdr:cNvPr id="1140" name="Option Button 116" hidden="1">
              <a:extLst>
                <a:ext uri="{63B3BB69-23CF-44E3-9099-C40C66FF867C}">
                  <a14:compatExt spid="_x0000_s114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47</xdr:row>
          <xdr:rowOff>104775</xdr:rowOff>
        </xdr:from>
        <xdr:to>
          <xdr:col>5</xdr:col>
          <xdr:colOff>1095375</xdr:colOff>
          <xdr:row>48</xdr:row>
          <xdr:rowOff>133350</xdr:rowOff>
        </xdr:to>
        <xdr:sp macro="" textlink="">
          <xdr:nvSpPr>
            <xdr:cNvPr id="1141" name="Option Button 117" hidden="1">
              <a:extLst>
                <a:ext uri="{63B3BB69-23CF-44E3-9099-C40C66FF867C}">
                  <a14:compatExt spid="_x0000_s114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37</xdr:row>
          <xdr:rowOff>123825</xdr:rowOff>
        </xdr:from>
        <xdr:to>
          <xdr:col>2</xdr:col>
          <xdr:colOff>1095375</xdr:colOff>
          <xdr:row>38</xdr:row>
          <xdr:rowOff>142875</xdr:rowOff>
        </xdr:to>
        <xdr:sp macro="" textlink="">
          <xdr:nvSpPr>
            <xdr:cNvPr id="1143" name="Option Button 119" hidden="1">
              <a:extLst>
                <a:ext uri="{63B3BB69-23CF-44E3-9099-C40C66FF867C}">
                  <a14:compatExt spid="_x0000_s11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37</xdr:row>
          <xdr:rowOff>123825</xdr:rowOff>
        </xdr:from>
        <xdr:to>
          <xdr:col>3</xdr:col>
          <xdr:colOff>1095375</xdr:colOff>
          <xdr:row>38</xdr:row>
          <xdr:rowOff>142875</xdr:rowOff>
        </xdr:to>
        <xdr:sp macro="" textlink="">
          <xdr:nvSpPr>
            <xdr:cNvPr id="1144" name="Option Button 120" hidden="1">
              <a:extLst>
                <a:ext uri="{63B3BB69-23CF-44E3-9099-C40C66FF867C}">
                  <a14:compatExt spid="_x0000_s114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37</xdr:row>
          <xdr:rowOff>123825</xdr:rowOff>
        </xdr:from>
        <xdr:to>
          <xdr:col>4</xdr:col>
          <xdr:colOff>1095375</xdr:colOff>
          <xdr:row>38</xdr:row>
          <xdr:rowOff>142875</xdr:rowOff>
        </xdr:to>
        <xdr:sp macro="" textlink="">
          <xdr:nvSpPr>
            <xdr:cNvPr id="1145" name="Option Button 121" hidden="1">
              <a:extLst>
                <a:ext uri="{63B3BB69-23CF-44E3-9099-C40C66FF867C}">
                  <a14:compatExt spid="_x0000_s114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37</xdr:row>
          <xdr:rowOff>123825</xdr:rowOff>
        </xdr:from>
        <xdr:to>
          <xdr:col>5</xdr:col>
          <xdr:colOff>1095375</xdr:colOff>
          <xdr:row>38</xdr:row>
          <xdr:rowOff>142875</xdr:rowOff>
        </xdr:to>
        <xdr:sp macro="" textlink="">
          <xdr:nvSpPr>
            <xdr:cNvPr id="1146" name="Option Button 122" hidden="1">
              <a:extLst>
                <a:ext uri="{63B3BB69-23CF-44E3-9099-C40C66FF867C}">
                  <a14:compatExt spid="_x0000_s114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37</xdr:row>
          <xdr:rowOff>123825</xdr:rowOff>
        </xdr:from>
        <xdr:to>
          <xdr:col>6</xdr:col>
          <xdr:colOff>1095375</xdr:colOff>
          <xdr:row>38</xdr:row>
          <xdr:rowOff>142875</xdr:rowOff>
        </xdr:to>
        <xdr:sp macro="" textlink="">
          <xdr:nvSpPr>
            <xdr:cNvPr id="1147" name="Option Button 123" hidden="1">
              <a:extLst>
                <a:ext uri="{63B3BB69-23CF-44E3-9099-C40C66FF867C}">
                  <a14:compatExt spid="_x0000_s114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42</xdr:row>
          <xdr:rowOff>123825</xdr:rowOff>
        </xdr:from>
        <xdr:to>
          <xdr:col>2</xdr:col>
          <xdr:colOff>1095375</xdr:colOff>
          <xdr:row>43</xdr:row>
          <xdr:rowOff>142875</xdr:rowOff>
        </xdr:to>
        <xdr:sp macro="" textlink="">
          <xdr:nvSpPr>
            <xdr:cNvPr id="1148" name="Option Button 124" hidden="1">
              <a:extLst>
                <a:ext uri="{63B3BB69-23CF-44E3-9099-C40C66FF867C}">
                  <a14:compatExt spid="_x0000_s114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42</xdr:row>
          <xdr:rowOff>123825</xdr:rowOff>
        </xdr:from>
        <xdr:to>
          <xdr:col>3</xdr:col>
          <xdr:colOff>1095375</xdr:colOff>
          <xdr:row>43</xdr:row>
          <xdr:rowOff>142875</xdr:rowOff>
        </xdr:to>
        <xdr:sp macro="" textlink="">
          <xdr:nvSpPr>
            <xdr:cNvPr id="1149" name="Option Button 125" hidden="1">
              <a:extLst>
                <a:ext uri="{63B3BB69-23CF-44E3-9099-C40C66FF867C}">
                  <a14:compatExt spid="_x0000_s114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42</xdr:row>
          <xdr:rowOff>123825</xdr:rowOff>
        </xdr:from>
        <xdr:to>
          <xdr:col>4</xdr:col>
          <xdr:colOff>1095375</xdr:colOff>
          <xdr:row>43</xdr:row>
          <xdr:rowOff>142875</xdr:rowOff>
        </xdr:to>
        <xdr:sp macro="" textlink="">
          <xdr:nvSpPr>
            <xdr:cNvPr id="1150" name="Option Button 126" hidden="1">
              <a:extLst>
                <a:ext uri="{63B3BB69-23CF-44E3-9099-C40C66FF867C}">
                  <a14:compatExt spid="_x0000_s115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42</xdr:row>
          <xdr:rowOff>123825</xdr:rowOff>
        </xdr:from>
        <xdr:to>
          <xdr:col>5</xdr:col>
          <xdr:colOff>1095375</xdr:colOff>
          <xdr:row>43</xdr:row>
          <xdr:rowOff>142875</xdr:rowOff>
        </xdr:to>
        <xdr:sp macro="" textlink="">
          <xdr:nvSpPr>
            <xdr:cNvPr id="1151" name="Option Button 127" hidden="1">
              <a:extLst>
                <a:ext uri="{63B3BB69-23CF-44E3-9099-C40C66FF867C}">
                  <a14:compatExt spid="_x0000_s115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42</xdr:row>
          <xdr:rowOff>123825</xdr:rowOff>
        </xdr:from>
        <xdr:to>
          <xdr:col>6</xdr:col>
          <xdr:colOff>1095375</xdr:colOff>
          <xdr:row>43</xdr:row>
          <xdr:rowOff>142875</xdr:rowOff>
        </xdr:to>
        <xdr:sp macro="" textlink="">
          <xdr:nvSpPr>
            <xdr:cNvPr id="1152" name="Option Button 128" hidden="1">
              <a:extLst>
                <a:ext uri="{63B3BB69-23CF-44E3-9099-C40C66FF867C}">
                  <a14:compatExt spid="_x0000_s115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57</xdr:row>
          <xdr:rowOff>95250</xdr:rowOff>
        </xdr:from>
        <xdr:to>
          <xdr:col>2</xdr:col>
          <xdr:colOff>1095375</xdr:colOff>
          <xdr:row>59</xdr:row>
          <xdr:rowOff>19050</xdr:rowOff>
        </xdr:to>
        <xdr:sp macro="" textlink="">
          <xdr:nvSpPr>
            <xdr:cNvPr id="1158" name="Option Button 134" hidden="1">
              <a:extLst>
                <a:ext uri="{63B3BB69-23CF-44E3-9099-C40C66FF867C}">
                  <a14:compatExt spid="_x0000_s115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57</xdr:row>
          <xdr:rowOff>95250</xdr:rowOff>
        </xdr:from>
        <xdr:to>
          <xdr:col>3</xdr:col>
          <xdr:colOff>1095375</xdr:colOff>
          <xdr:row>59</xdr:row>
          <xdr:rowOff>19050</xdr:rowOff>
        </xdr:to>
        <xdr:sp macro="" textlink="">
          <xdr:nvSpPr>
            <xdr:cNvPr id="1159" name="Option Button 135" hidden="1">
              <a:extLst>
                <a:ext uri="{63B3BB69-23CF-44E3-9099-C40C66FF867C}">
                  <a14:compatExt spid="_x0000_s115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58</xdr:row>
          <xdr:rowOff>0</xdr:rowOff>
        </xdr:from>
        <xdr:to>
          <xdr:col>5</xdr:col>
          <xdr:colOff>0</xdr:colOff>
          <xdr:row>59</xdr:row>
          <xdr:rowOff>19050</xdr:rowOff>
        </xdr:to>
        <xdr:sp macro="" textlink="">
          <xdr:nvSpPr>
            <xdr:cNvPr id="1160" name="Option Button 136" hidden="1">
              <a:extLst>
                <a:ext uri="{63B3BB69-23CF-44E3-9099-C40C66FF867C}">
                  <a14:compatExt spid="_x0000_s116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58</xdr:row>
          <xdr:rowOff>0</xdr:rowOff>
        </xdr:from>
        <xdr:to>
          <xdr:col>5</xdr:col>
          <xdr:colOff>1095375</xdr:colOff>
          <xdr:row>59</xdr:row>
          <xdr:rowOff>19050</xdr:rowOff>
        </xdr:to>
        <xdr:sp macro="" textlink="">
          <xdr:nvSpPr>
            <xdr:cNvPr id="1161" name="Option Button 137" hidden="1">
              <a:extLst>
                <a:ext uri="{63B3BB69-23CF-44E3-9099-C40C66FF867C}">
                  <a14:compatExt spid="_x0000_s11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847725</xdr:colOff>
          <xdr:row>58</xdr:row>
          <xdr:rowOff>0</xdr:rowOff>
        </xdr:from>
        <xdr:to>
          <xdr:col>6</xdr:col>
          <xdr:colOff>1085850</xdr:colOff>
          <xdr:row>59</xdr:row>
          <xdr:rowOff>19050</xdr:rowOff>
        </xdr:to>
        <xdr:sp macro="" textlink="">
          <xdr:nvSpPr>
            <xdr:cNvPr id="1162" name="Option Button 138" hidden="1">
              <a:extLst>
                <a:ext uri="{63B3BB69-23CF-44E3-9099-C40C66FF867C}">
                  <a14:compatExt spid="_x0000_s116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0</xdr:colOff>
          <xdr:row>35</xdr:row>
          <xdr:rowOff>9525</xdr:rowOff>
        </xdr:from>
        <xdr:to>
          <xdr:col>7</xdr:col>
          <xdr:colOff>0</xdr:colOff>
          <xdr:row>39</xdr:row>
          <xdr:rowOff>0</xdr:rowOff>
        </xdr:to>
        <xdr:sp macro="" textlink="">
          <xdr:nvSpPr>
            <xdr:cNvPr id="1163" name="Group Box 139" hidden="1">
              <a:extLst>
                <a:ext uri="{63B3BB69-23CF-44E3-9099-C40C66FF867C}">
                  <a14:compatExt spid="_x0000_s11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0</xdr:rowOff>
        </xdr:from>
        <xdr:to>
          <xdr:col>7</xdr:col>
          <xdr:colOff>0</xdr:colOff>
          <xdr:row>44</xdr:row>
          <xdr:rowOff>0</xdr:rowOff>
        </xdr:to>
        <xdr:sp macro="" textlink="">
          <xdr:nvSpPr>
            <xdr:cNvPr id="1165" name="Group Box 141" hidden="1">
              <a:extLst>
                <a:ext uri="{63B3BB69-23CF-44E3-9099-C40C66FF867C}">
                  <a14:compatExt spid="_x0000_s11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752475</xdr:colOff>
          <xdr:row>3</xdr:row>
          <xdr:rowOff>0</xdr:rowOff>
        </xdr:from>
        <xdr:to>
          <xdr:col>7</xdr:col>
          <xdr:colOff>0</xdr:colOff>
          <xdr:row>6</xdr:row>
          <xdr:rowOff>142875</xdr:rowOff>
        </xdr:to>
        <xdr:sp macro="" textlink="">
          <xdr:nvSpPr>
            <xdr:cNvPr id="1181" name="Group Box 157" hidden="1">
              <a:extLst>
                <a:ext uri="{63B3BB69-23CF-44E3-9099-C40C66FF867C}">
                  <a14:compatExt spid="_x0000_s11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5</xdr:row>
          <xdr:rowOff>276225</xdr:rowOff>
        </xdr:from>
        <xdr:to>
          <xdr:col>2</xdr:col>
          <xdr:colOff>1095375</xdr:colOff>
          <xdr:row>6</xdr:row>
          <xdr:rowOff>133350</xdr:rowOff>
        </xdr:to>
        <xdr:sp macro="" textlink="">
          <xdr:nvSpPr>
            <xdr:cNvPr id="1182" name="Option Button 158" hidden="1">
              <a:extLst>
                <a:ext uri="{63B3BB69-23CF-44E3-9099-C40C66FF867C}">
                  <a14:compatExt spid="_x0000_s118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5</xdr:row>
          <xdr:rowOff>266700</xdr:rowOff>
        </xdr:from>
        <xdr:to>
          <xdr:col>3</xdr:col>
          <xdr:colOff>1095375</xdr:colOff>
          <xdr:row>6</xdr:row>
          <xdr:rowOff>133350</xdr:rowOff>
        </xdr:to>
        <xdr:sp macro="" textlink="">
          <xdr:nvSpPr>
            <xdr:cNvPr id="1184" name="Option Button 160" hidden="1">
              <a:extLst>
                <a:ext uri="{63B3BB69-23CF-44E3-9099-C40C66FF867C}">
                  <a14:compatExt spid="_x0000_s118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5</xdr:row>
          <xdr:rowOff>266700</xdr:rowOff>
        </xdr:from>
        <xdr:to>
          <xdr:col>4</xdr:col>
          <xdr:colOff>1095375</xdr:colOff>
          <xdr:row>6</xdr:row>
          <xdr:rowOff>133350</xdr:rowOff>
        </xdr:to>
        <xdr:sp macro="" textlink="">
          <xdr:nvSpPr>
            <xdr:cNvPr id="1186" name="Option Button 162" hidden="1">
              <a:extLst>
                <a:ext uri="{63B3BB69-23CF-44E3-9099-C40C66FF867C}">
                  <a14:compatExt spid="_x0000_s118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5</xdr:row>
          <xdr:rowOff>276225</xdr:rowOff>
        </xdr:from>
        <xdr:to>
          <xdr:col>5</xdr:col>
          <xdr:colOff>1095375</xdr:colOff>
          <xdr:row>6</xdr:row>
          <xdr:rowOff>133350</xdr:rowOff>
        </xdr:to>
        <xdr:sp macro="" textlink="">
          <xdr:nvSpPr>
            <xdr:cNvPr id="1187" name="Option Button 163" hidden="1">
              <a:extLst>
                <a:ext uri="{63B3BB69-23CF-44E3-9099-C40C66FF867C}">
                  <a14:compatExt spid="_x0000_s118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5</xdr:row>
          <xdr:rowOff>266700</xdr:rowOff>
        </xdr:from>
        <xdr:to>
          <xdr:col>6</xdr:col>
          <xdr:colOff>1095375</xdr:colOff>
          <xdr:row>6</xdr:row>
          <xdr:rowOff>133350</xdr:rowOff>
        </xdr:to>
        <xdr:sp macro="" textlink="">
          <xdr:nvSpPr>
            <xdr:cNvPr id="1188" name="Option Button 164" hidden="1">
              <a:extLst>
                <a:ext uri="{63B3BB69-23CF-44E3-9099-C40C66FF867C}">
                  <a14:compatExt spid="_x0000_s118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15</xdr:row>
          <xdr:rowOff>123825</xdr:rowOff>
        </xdr:from>
        <xdr:to>
          <xdr:col>2</xdr:col>
          <xdr:colOff>1095375</xdr:colOff>
          <xdr:row>16</xdr:row>
          <xdr:rowOff>142875</xdr:rowOff>
        </xdr:to>
        <xdr:sp macro="" textlink="">
          <xdr:nvSpPr>
            <xdr:cNvPr id="1189" name="Option Button 165" hidden="1">
              <a:extLst>
                <a:ext uri="{63B3BB69-23CF-44E3-9099-C40C66FF867C}">
                  <a14:compatExt spid="_x0000_s118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857250</xdr:colOff>
          <xdr:row>15</xdr:row>
          <xdr:rowOff>123825</xdr:rowOff>
        </xdr:from>
        <xdr:to>
          <xdr:col>3</xdr:col>
          <xdr:colOff>1095375</xdr:colOff>
          <xdr:row>16</xdr:row>
          <xdr:rowOff>142875</xdr:rowOff>
        </xdr:to>
        <xdr:sp macro="" textlink="">
          <xdr:nvSpPr>
            <xdr:cNvPr id="1190" name="Option Button 166" hidden="1">
              <a:extLst>
                <a:ext uri="{63B3BB69-23CF-44E3-9099-C40C66FF867C}">
                  <a14:compatExt spid="_x0000_s119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15</xdr:row>
          <xdr:rowOff>123825</xdr:rowOff>
        </xdr:from>
        <xdr:to>
          <xdr:col>4</xdr:col>
          <xdr:colOff>1095375</xdr:colOff>
          <xdr:row>16</xdr:row>
          <xdr:rowOff>142875</xdr:rowOff>
        </xdr:to>
        <xdr:sp macro="" textlink="">
          <xdr:nvSpPr>
            <xdr:cNvPr id="1191" name="Option Button 167" hidden="1">
              <a:extLst>
                <a:ext uri="{63B3BB69-23CF-44E3-9099-C40C66FF867C}">
                  <a14:compatExt spid="_x0000_s119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15</xdr:row>
          <xdr:rowOff>123825</xdr:rowOff>
        </xdr:from>
        <xdr:to>
          <xdr:col>5</xdr:col>
          <xdr:colOff>1095375</xdr:colOff>
          <xdr:row>16</xdr:row>
          <xdr:rowOff>142875</xdr:rowOff>
        </xdr:to>
        <xdr:sp macro="" textlink="">
          <xdr:nvSpPr>
            <xdr:cNvPr id="1196" name="Option Button 172" hidden="1">
              <a:extLst>
                <a:ext uri="{63B3BB69-23CF-44E3-9099-C40C66FF867C}">
                  <a14:compatExt spid="_x0000_s119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0</xdr:rowOff>
        </xdr:from>
        <xdr:to>
          <xdr:col>7</xdr:col>
          <xdr:colOff>0</xdr:colOff>
          <xdr:row>17</xdr:row>
          <xdr:rowOff>0</xdr:rowOff>
        </xdr:to>
        <xdr:sp macro="" textlink="">
          <xdr:nvSpPr>
            <xdr:cNvPr id="1197" name="Group Box 173" hidden="1">
              <a:extLst>
                <a:ext uri="{63B3BB69-23CF-44E3-9099-C40C66FF867C}">
                  <a14:compatExt spid="_x0000_s11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15</xdr:row>
          <xdr:rowOff>123825</xdr:rowOff>
        </xdr:from>
        <xdr:to>
          <xdr:col>6</xdr:col>
          <xdr:colOff>1095375</xdr:colOff>
          <xdr:row>16</xdr:row>
          <xdr:rowOff>142875</xdr:rowOff>
        </xdr:to>
        <xdr:sp macro="" textlink="">
          <xdr:nvSpPr>
            <xdr:cNvPr id="1198" name="Option Button 174" hidden="1">
              <a:extLst>
                <a:ext uri="{63B3BB69-23CF-44E3-9099-C40C66FF867C}">
                  <a14:compatExt spid="_x0000_s119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47</xdr:row>
          <xdr:rowOff>133350</xdr:rowOff>
        </xdr:from>
        <xdr:to>
          <xdr:col>6</xdr:col>
          <xdr:colOff>1095375</xdr:colOff>
          <xdr:row>48</xdr:row>
          <xdr:rowOff>142875</xdr:rowOff>
        </xdr:to>
        <xdr:sp macro="" textlink="">
          <xdr:nvSpPr>
            <xdr:cNvPr id="1199" name="Option Button 175" hidden="1">
              <a:extLst>
                <a:ext uri="{63B3BB69-23CF-44E3-9099-C40C66FF867C}">
                  <a14:compatExt spid="_x0000_s1199"/>
                </a:ext>
              </a:extLst>
            </xdr:cNvPr>
            <xdr:cNvSpPr/>
          </xdr:nvSpPr>
          <xdr:spPr>
            <a:xfrm>
              <a:off x="0" y="0"/>
              <a:ext cx="0" cy="0"/>
            </a:xfrm>
            <a:prstGeom prst="rect">
              <a:avLst/>
            </a:prstGeom>
          </xdr:spPr>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B1:JJ69"/>
  <sheetViews>
    <sheetView showGridLines="0" tabSelected="1" topLeftCell="A37" zoomScaleNormal="100" workbookViewId="0">
      <selection activeCell="M55" sqref="M55"/>
    </sheetView>
  </sheetViews>
  <sheetFormatPr defaultColWidth="15.7109375" defaultRowHeight="15" x14ac:dyDescent="0.25"/>
  <cols>
    <col min="1" max="1" width="4.28515625" style="1" customWidth="1"/>
    <col min="2" max="2" width="14.28515625" style="1" customWidth="1"/>
    <col min="3" max="7" width="20.7109375" style="1" customWidth="1"/>
    <col min="8" max="8" width="9" style="1" customWidth="1"/>
    <col min="9" max="9" width="11.140625" style="2" customWidth="1"/>
    <col min="10" max="10" width="10.42578125" style="1" customWidth="1"/>
    <col min="11" max="16384" width="15.7109375" style="1"/>
  </cols>
  <sheetData>
    <row r="1" spans="2:13" ht="39" customHeight="1" x14ac:dyDescent="0.3">
      <c r="B1" s="46" t="s">
        <v>32</v>
      </c>
      <c r="C1" s="46"/>
      <c r="D1" s="46"/>
      <c r="E1" s="46"/>
      <c r="F1" s="46"/>
      <c r="G1" s="46"/>
      <c r="H1" s="46"/>
      <c r="I1" s="7"/>
      <c r="J1" s="7"/>
      <c r="K1" s="7"/>
      <c r="L1" s="3"/>
      <c r="M1" s="3"/>
    </row>
    <row r="2" spans="2:13" ht="30.75" customHeight="1" x14ac:dyDescent="0.25">
      <c r="B2" s="47"/>
      <c r="C2" s="49" t="s">
        <v>0</v>
      </c>
      <c r="D2" s="49" t="s">
        <v>29</v>
      </c>
      <c r="E2" s="49" t="s">
        <v>28</v>
      </c>
      <c r="F2" s="49" t="s">
        <v>73</v>
      </c>
      <c r="G2" s="49" t="s">
        <v>1</v>
      </c>
      <c r="H2" s="18" t="s">
        <v>71</v>
      </c>
      <c r="I2" s="8"/>
      <c r="J2" s="8" t="s">
        <v>19</v>
      </c>
      <c r="K2" s="9" t="s">
        <v>30</v>
      </c>
      <c r="L2" s="4"/>
      <c r="M2" s="3"/>
    </row>
    <row r="3" spans="2:13" ht="15.75" customHeight="1" x14ac:dyDescent="0.25">
      <c r="B3" s="48"/>
      <c r="C3" s="49"/>
      <c r="D3" s="49"/>
      <c r="E3" s="49"/>
      <c r="F3" s="49"/>
      <c r="G3" s="49"/>
      <c r="H3" s="19" t="s">
        <v>72</v>
      </c>
      <c r="I3" s="10"/>
      <c r="J3" s="11" t="str">
        <f>IF(K7=1, 5*H7, " ")</f>
        <v xml:space="preserve"> </v>
      </c>
      <c r="K3" s="9"/>
      <c r="L3" s="4"/>
      <c r="M3" s="3"/>
    </row>
    <row r="4" spans="2:13" ht="15" customHeight="1" x14ac:dyDescent="0.25">
      <c r="B4" s="28" t="s">
        <v>3</v>
      </c>
      <c r="C4" s="31" t="s">
        <v>39</v>
      </c>
      <c r="D4" s="34" t="s">
        <v>31</v>
      </c>
      <c r="E4" s="34" t="s">
        <v>41</v>
      </c>
      <c r="F4" s="34" t="s">
        <v>42</v>
      </c>
      <c r="G4" s="34" t="s">
        <v>43</v>
      </c>
      <c r="H4" s="26">
        <f>SUM(J3:J7)</f>
        <v>0</v>
      </c>
      <c r="I4" s="10"/>
      <c r="J4" s="11" t="str">
        <f>IF(K7=2, 4*H7, " ")</f>
        <v xml:space="preserve"> </v>
      </c>
      <c r="K4" s="9"/>
      <c r="L4" s="4"/>
      <c r="M4" s="4"/>
    </row>
    <row r="5" spans="2:13" ht="15" customHeight="1" x14ac:dyDescent="0.25">
      <c r="B5" s="29"/>
      <c r="C5" s="32"/>
      <c r="D5" s="35"/>
      <c r="E5" s="35"/>
      <c r="F5" s="35"/>
      <c r="G5" s="35"/>
      <c r="H5" s="26"/>
      <c r="I5" s="10"/>
      <c r="J5" s="11" t="str">
        <f>IF(K7=3, 3*H7, " ")</f>
        <v xml:space="preserve"> </v>
      </c>
      <c r="K5" s="9"/>
      <c r="L5" s="4"/>
      <c r="M5" s="3"/>
    </row>
    <row r="6" spans="2:13" ht="30.75" customHeight="1" x14ac:dyDescent="0.25">
      <c r="B6" s="29"/>
      <c r="C6" s="32"/>
      <c r="D6" s="35"/>
      <c r="E6" s="35"/>
      <c r="F6" s="35"/>
      <c r="G6" s="35"/>
      <c r="H6" s="27"/>
      <c r="I6" s="10"/>
      <c r="J6" s="11" t="str">
        <f>IF(K7=4, 2*H7, " ")</f>
        <v xml:space="preserve"> </v>
      </c>
      <c r="K6" s="9"/>
      <c r="L6" s="4"/>
      <c r="M6" s="3"/>
    </row>
    <row r="7" spans="2:13" ht="15" customHeight="1" x14ac:dyDescent="0.25">
      <c r="B7" s="30"/>
      <c r="C7" s="33"/>
      <c r="D7" s="36"/>
      <c r="E7" s="36"/>
      <c r="F7" s="36"/>
      <c r="G7" s="36"/>
      <c r="H7" s="17">
        <v>1</v>
      </c>
      <c r="I7" s="10"/>
      <c r="J7" s="11" t="str">
        <f>IF(K7=5, 1*H7, " ")</f>
        <v xml:space="preserve"> </v>
      </c>
      <c r="K7" s="9">
        <v>0</v>
      </c>
      <c r="L7" s="4"/>
      <c r="M7" s="3"/>
    </row>
    <row r="8" spans="2:13" ht="15" customHeight="1" x14ac:dyDescent="0.25">
      <c r="B8" s="41" t="s">
        <v>2</v>
      </c>
      <c r="C8" s="37" t="s">
        <v>20</v>
      </c>
      <c r="D8" s="37" t="s">
        <v>21</v>
      </c>
      <c r="E8" s="37" t="s">
        <v>5</v>
      </c>
      <c r="F8" s="37" t="s">
        <v>6</v>
      </c>
      <c r="G8" s="37" t="s">
        <v>7</v>
      </c>
      <c r="H8" s="38">
        <f>SUM(J8:J12)</f>
        <v>0</v>
      </c>
      <c r="I8" s="10"/>
      <c r="J8" s="11" t="str">
        <f>IF(K12=1, 5*H12, " ")</f>
        <v xml:space="preserve"> </v>
      </c>
      <c r="K8" s="9"/>
      <c r="L8" s="4"/>
      <c r="M8" s="3"/>
    </row>
    <row r="9" spans="2:13" ht="15" customHeight="1" x14ac:dyDescent="0.25">
      <c r="B9" s="40"/>
      <c r="C9" s="37"/>
      <c r="D9" s="37"/>
      <c r="E9" s="37"/>
      <c r="F9" s="37"/>
      <c r="G9" s="37"/>
      <c r="H9" s="38"/>
      <c r="I9" s="10"/>
      <c r="J9" s="11" t="str">
        <f>IF(K12=2, 4*H12, " ")</f>
        <v xml:space="preserve"> </v>
      </c>
      <c r="K9" s="9"/>
      <c r="L9" s="4"/>
      <c r="M9" s="3"/>
    </row>
    <row r="10" spans="2:13" ht="15" customHeight="1" x14ac:dyDescent="0.25">
      <c r="B10" s="40"/>
      <c r="C10" s="37"/>
      <c r="D10" s="37"/>
      <c r="E10" s="37"/>
      <c r="F10" s="37"/>
      <c r="G10" s="37"/>
      <c r="H10" s="38"/>
      <c r="I10" s="10"/>
      <c r="J10" s="11" t="str">
        <f>IF(K12=3, 3*H12, " ")</f>
        <v xml:space="preserve"> </v>
      </c>
      <c r="K10" s="9"/>
      <c r="L10" s="4"/>
      <c r="M10" s="3"/>
    </row>
    <row r="11" spans="2:13" ht="15" customHeight="1" x14ac:dyDescent="0.25">
      <c r="B11" s="40"/>
      <c r="C11" s="37"/>
      <c r="D11" s="37"/>
      <c r="E11" s="37"/>
      <c r="F11" s="37"/>
      <c r="G11" s="37"/>
      <c r="H11" s="38"/>
      <c r="I11" s="10"/>
      <c r="J11" s="11" t="str">
        <f>IF(K12=4, 2*H12, " ")</f>
        <v xml:space="preserve"> </v>
      </c>
      <c r="K11" s="9"/>
      <c r="L11" s="4"/>
      <c r="M11" s="3"/>
    </row>
    <row r="12" spans="2:13" ht="15" customHeight="1" x14ac:dyDescent="0.25">
      <c r="B12" s="40"/>
      <c r="C12" s="37"/>
      <c r="D12" s="37"/>
      <c r="E12" s="37"/>
      <c r="F12" s="37"/>
      <c r="G12" s="37"/>
      <c r="H12" s="17">
        <v>4</v>
      </c>
      <c r="I12" s="10"/>
      <c r="J12" s="11" t="str">
        <f>IF(K12=5, 1*H12, " ")</f>
        <v xml:space="preserve"> </v>
      </c>
      <c r="K12" s="9">
        <v>0</v>
      </c>
      <c r="L12" s="4"/>
      <c r="M12" s="3"/>
    </row>
    <row r="13" spans="2:13" ht="15" customHeight="1" x14ac:dyDescent="0.25">
      <c r="B13" s="40" t="s">
        <v>22</v>
      </c>
      <c r="C13" s="37" t="s">
        <v>23</v>
      </c>
      <c r="D13" s="37" t="s">
        <v>24</v>
      </c>
      <c r="E13" s="37" t="s">
        <v>8</v>
      </c>
      <c r="F13" s="37" t="s">
        <v>9</v>
      </c>
      <c r="G13" s="37" t="s">
        <v>10</v>
      </c>
      <c r="H13" s="38">
        <f>SUM(J13:J17)</f>
        <v>0</v>
      </c>
      <c r="I13" s="10"/>
      <c r="J13" s="11" t="str">
        <f>IF(K17=1, 5*H17, " ")</f>
        <v xml:space="preserve"> </v>
      </c>
      <c r="K13" s="9">
        <v>1</v>
      </c>
      <c r="L13" s="4"/>
      <c r="M13" s="3"/>
    </row>
    <row r="14" spans="2:13" ht="15" customHeight="1" x14ac:dyDescent="0.25">
      <c r="B14" s="40"/>
      <c r="C14" s="37"/>
      <c r="D14" s="37"/>
      <c r="E14" s="37"/>
      <c r="F14" s="37"/>
      <c r="G14" s="37"/>
      <c r="H14" s="38"/>
      <c r="I14" s="10"/>
      <c r="J14" s="11" t="str">
        <f>IF(K17=2, 4*H17, " ")</f>
        <v xml:space="preserve"> </v>
      </c>
      <c r="K14" s="9"/>
      <c r="L14" s="4"/>
      <c r="M14" s="3"/>
    </row>
    <row r="15" spans="2:13" ht="15" customHeight="1" x14ac:dyDescent="0.25">
      <c r="B15" s="40"/>
      <c r="C15" s="37"/>
      <c r="D15" s="37"/>
      <c r="E15" s="37"/>
      <c r="F15" s="37"/>
      <c r="G15" s="37"/>
      <c r="H15" s="38"/>
      <c r="I15" s="10"/>
      <c r="J15" s="11" t="str">
        <f>IF(K17=3, 3*H17, " ")</f>
        <v xml:space="preserve"> </v>
      </c>
      <c r="K15" s="9"/>
      <c r="L15" s="4"/>
      <c r="M15" s="3"/>
    </row>
    <row r="16" spans="2:13" ht="15" customHeight="1" x14ac:dyDescent="0.25">
      <c r="B16" s="40"/>
      <c r="C16" s="37"/>
      <c r="D16" s="37"/>
      <c r="E16" s="37"/>
      <c r="F16" s="37"/>
      <c r="G16" s="37"/>
      <c r="H16" s="38"/>
      <c r="I16" s="10"/>
      <c r="J16" s="11" t="str">
        <f>IF(K17=4, 2*H17, " ")</f>
        <v xml:space="preserve"> </v>
      </c>
      <c r="K16" s="9"/>
      <c r="L16" s="4"/>
      <c r="M16" s="3"/>
    </row>
    <row r="17" spans="2:13" ht="15" customHeight="1" x14ac:dyDescent="0.25">
      <c r="B17" s="40"/>
      <c r="C17" s="37"/>
      <c r="D17" s="37"/>
      <c r="E17" s="37"/>
      <c r="F17" s="37"/>
      <c r="G17" s="37"/>
      <c r="H17" s="17">
        <v>4</v>
      </c>
      <c r="I17" s="10"/>
      <c r="J17" s="11" t="str">
        <f>IF(K17=5, 1*H17, " ")</f>
        <v xml:space="preserve"> </v>
      </c>
      <c r="K17" s="9">
        <v>0</v>
      </c>
      <c r="L17" s="4"/>
      <c r="M17" s="3"/>
    </row>
    <row r="18" spans="2:13" ht="15" customHeight="1" x14ac:dyDescent="0.25">
      <c r="B18" s="41" t="s">
        <v>25</v>
      </c>
      <c r="C18" s="37" t="s">
        <v>11</v>
      </c>
      <c r="D18" s="37" t="s">
        <v>12</v>
      </c>
      <c r="E18" s="37" t="s">
        <v>13</v>
      </c>
      <c r="F18" s="37" t="s">
        <v>44</v>
      </c>
      <c r="G18" s="37" t="s">
        <v>45</v>
      </c>
      <c r="H18" s="38">
        <f>SUM(J18:J22)</f>
        <v>0</v>
      </c>
      <c r="I18" s="10"/>
      <c r="J18" s="11" t="str">
        <f>IF(K22=1, 5*H22, " ")</f>
        <v xml:space="preserve"> </v>
      </c>
      <c r="K18" s="9"/>
      <c r="L18" s="4"/>
      <c r="M18" s="3"/>
    </row>
    <row r="19" spans="2:13" ht="15" customHeight="1" x14ac:dyDescent="0.25">
      <c r="B19" s="41"/>
      <c r="C19" s="37"/>
      <c r="D19" s="37"/>
      <c r="E19" s="37"/>
      <c r="F19" s="37"/>
      <c r="G19" s="37"/>
      <c r="H19" s="38"/>
      <c r="I19" s="10"/>
      <c r="J19" s="11" t="str">
        <f>IF(K22=2, 4*H22, " ")</f>
        <v xml:space="preserve"> </v>
      </c>
      <c r="K19" s="9"/>
      <c r="L19" s="4"/>
      <c r="M19" s="3"/>
    </row>
    <row r="20" spans="2:13" ht="15" customHeight="1" x14ac:dyDescent="0.25">
      <c r="B20" s="41"/>
      <c r="C20" s="37"/>
      <c r="D20" s="37"/>
      <c r="E20" s="37"/>
      <c r="F20" s="37"/>
      <c r="G20" s="37"/>
      <c r="H20" s="38"/>
      <c r="I20" s="10"/>
      <c r="J20" s="11" t="str">
        <f>IF(K22=3, 3*H22, " ")</f>
        <v xml:space="preserve"> </v>
      </c>
      <c r="K20" s="9"/>
      <c r="L20" s="4"/>
      <c r="M20" s="3"/>
    </row>
    <row r="21" spans="2:13" ht="15" customHeight="1" x14ac:dyDescent="0.25">
      <c r="B21" s="41"/>
      <c r="C21" s="37"/>
      <c r="D21" s="37"/>
      <c r="E21" s="37"/>
      <c r="F21" s="37"/>
      <c r="G21" s="37"/>
      <c r="H21" s="38"/>
      <c r="I21" s="10"/>
      <c r="J21" s="11" t="str">
        <f>IF(K22=4, 2*H22, " ")</f>
        <v xml:space="preserve"> </v>
      </c>
      <c r="K21" s="9"/>
      <c r="L21" s="4"/>
      <c r="M21" s="3"/>
    </row>
    <row r="22" spans="2:13" ht="15" customHeight="1" x14ac:dyDescent="0.25">
      <c r="B22" s="41"/>
      <c r="C22" s="37"/>
      <c r="D22" s="37"/>
      <c r="E22" s="37"/>
      <c r="F22" s="37"/>
      <c r="G22" s="37"/>
      <c r="H22" s="17">
        <v>0.5</v>
      </c>
      <c r="I22" s="10"/>
      <c r="J22" s="11" t="str">
        <f>IF(K22=5, 1*H22, " ")</f>
        <v xml:space="preserve"> </v>
      </c>
      <c r="K22" s="9">
        <v>0</v>
      </c>
      <c r="L22" s="4"/>
      <c r="M22" s="3"/>
    </row>
    <row r="23" spans="2:13" ht="15" customHeight="1" x14ac:dyDescent="0.25">
      <c r="B23" s="41" t="s">
        <v>26</v>
      </c>
      <c r="C23" s="37" t="s">
        <v>14</v>
      </c>
      <c r="D23" s="37" t="s">
        <v>15</v>
      </c>
      <c r="E23" s="37" t="s">
        <v>16</v>
      </c>
      <c r="F23" s="37" t="s">
        <v>17</v>
      </c>
      <c r="G23" s="37" t="s">
        <v>18</v>
      </c>
      <c r="H23" s="38">
        <f>SUM(J23:J27)</f>
        <v>0</v>
      </c>
      <c r="I23" s="10"/>
      <c r="J23" s="11" t="str">
        <f>IF(K27=1, 5*H27, " ")</f>
        <v xml:space="preserve"> </v>
      </c>
      <c r="K23" s="9"/>
      <c r="L23" s="4"/>
      <c r="M23" s="3"/>
    </row>
    <row r="24" spans="2:13" ht="15" customHeight="1" x14ac:dyDescent="0.25">
      <c r="B24" s="41"/>
      <c r="C24" s="37"/>
      <c r="D24" s="37"/>
      <c r="E24" s="37"/>
      <c r="F24" s="37"/>
      <c r="G24" s="37"/>
      <c r="H24" s="38"/>
      <c r="I24" s="10"/>
      <c r="J24" s="11" t="str">
        <f>IF(K27=2,4*H27," ")</f>
        <v xml:space="preserve"> </v>
      </c>
      <c r="K24" s="9"/>
      <c r="L24" s="4"/>
      <c r="M24" s="3"/>
    </row>
    <row r="25" spans="2:13" ht="15" customHeight="1" x14ac:dyDescent="0.25">
      <c r="B25" s="41"/>
      <c r="C25" s="37"/>
      <c r="D25" s="37"/>
      <c r="E25" s="37"/>
      <c r="F25" s="37"/>
      <c r="G25" s="37"/>
      <c r="H25" s="38"/>
      <c r="I25" s="10"/>
      <c r="J25" s="11" t="str">
        <f>IF(K27=3, 3*H27, " ")</f>
        <v xml:space="preserve"> </v>
      </c>
      <c r="K25" s="9"/>
      <c r="L25" s="4"/>
      <c r="M25" s="3"/>
    </row>
    <row r="26" spans="2:13" ht="15" customHeight="1" x14ac:dyDescent="0.25">
      <c r="B26" s="41"/>
      <c r="C26" s="37"/>
      <c r="D26" s="37"/>
      <c r="E26" s="37"/>
      <c r="F26" s="37"/>
      <c r="G26" s="37"/>
      <c r="H26" s="38"/>
      <c r="I26" s="10"/>
      <c r="J26" s="11" t="str">
        <f>IF(K27=4,2*H27," ")</f>
        <v xml:space="preserve"> </v>
      </c>
      <c r="K26" s="9"/>
      <c r="L26" s="4"/>
      <c r="M26" s="3"/>
    </row>
    <row r="27" spans="2:13" ht="15" customHeight="1" x14ac:dyDescent="0.25">
      <c r="B27" s="41"/>
      <c r="C27" s="37"/>
      <c r="D27" s="37"/>
      <c r="E27" s="37"/>
      <c r="F27" s="37"/>
      <c r="G27" s="37"/>
      <c r="H27" s="17">
        <v>0.5</v>
      </c>
      <c r="I27" s="10"/>
      <c r="J27" s="11" t="str">
        <f>IF(K27=5, 1*H27, " ")</f>
        <v xml:space="preserve"> </v>
      </c>
      <c r="K27" s="9">
        <v>0</v>
      </c>
      <c r="L27" s="4"/>
      <c r="M27" s="3"/>
    </row>
    <row r="28" spans="2:13" ht="13.5" customHeight="1" x14ac:dyDescent="0.25">
      <c r="B28" s="42" t="s">
        <v>40</v>
      </c>
      <c r="C28" s="42"/>
      <c r="D28" s="42"/>
      <c r="E28" s="42"/>
      <c r="F28" s="42"/>
      <c r="G28" s="43" t="s">
        <v>27</v>
      </c>
      <c r="H28" s="23">
        <f>SUM(J3:J27)</f>
        <v>0</v>
      </c>
      <c r="I28" s="22"/>
      <c r="J28" s="22">
        <f>SUM(J3:J27)</f>
        <v>0</v>
      </c>
      <c r="K28" s="9"/>
      <c r="L28" s="4"/>
      <c r="M28" s="3"/>
    </row>
    <row r="29" spans="2:13" ht="13.5" customHeight="1" x14ac:dyDescent="0.25">
      <c r="B29" s="42"/>
      <c r="C29" s="42"/>
      <c r="D29" s="42"/>
      <c r="E29" s="42"/>
      <c r="F29" s="42"/>
      <c r="G29" s="44"/>
      <c r="H29" s="24"/>
      <c r="I29" s="22"/>
      <c r="J29" s="22"/>
      <c r="K29" s="9"/>
      <c r="L29" s="4"/>
      <c r="M29" s="3"/>
    </row>
    <row r="30" spans="2:13" ht="12" customHeight="1" x14ac:dyDescent="0.25">
      <c r="B30" s="42"/>
      <c r="C30" s="42"/>
      <c r="D30" s="42"/>
      <c r="E30" s="42"/>
      <c r="F30" s="42"/>
      <c r="G30" s="45"/>
      <c r="H30" s="25"/>
      <c r="I30" s="22"/>
      <c r="J30" s="22"/>
      <c r="K30" s="9"/>
      <c r="L30" s="4"/>
      <c r="M30" s="3"/>
    </row>
    <row r="31" spans="2:13" ht="13.5" customHeight="1" x14ac:dyDescent="0.25">
      <c r="B31" s="39" t="s">
        <v>4</v>
      </c>
      <c r="C31" s="39"/>
      <c r="D31" s="39"/>
      <c r="E31" s="39"/>
      <c r="F31" s="39"/>
      <c r="G31" s="39"/>
      <c r="H31" s="39"/>
      <c r="I31" s="12"/>
      <c r="J31" s="12"/>
      <c r="K31" s="9"/>
      <c r="L31" s="4"/>
      <c r="M31" s="3"/>
    </row>
    <row r="32" spans="2:13" ht="42" customHeight="1" x14ac:dyDescent="0.25">
      <c r="B32" s="39"/>
      <c r="C32" s="39"/>
      <c r="D32" s="39"/>
      <c r="E32" s="39"/>
      <c r="F32" s="39"/>
      <c r="G32" s="39"/>
      <c r="H32" s="39"/>
      <c r="I32" s="13"/>
      <c r="J32" s="12"/>
      <c r="K32" s="9"/>
      <c r="L32" s="3"/>
      <c r="M32" s="3"/>
    </row>
    <row r="33" spans="2:13" ht="42" customHeight="1" x14ac:dyDescent="0.25">
      <c r="B33" s="46" t="s">
        <v>33</v>
      </c>
      <c r="C33" s="46"/>
      <c r="D33" s="46"/>
      <c r="E33" s="46"/>
      <c r="F33" s="46"/>
      <c r="G33" s="46"/>
      <c r="H33" s="46"/>
      <c r="I33" s="7"/>
      <c r="J33" s="7"/>
      <c r="K33" s="7"/>
      <c r="L33" s="3"/>
      <c r="M33" s="3"/>
    </row>
    <row r="34" spans="2:13" ht="30" customHeight="1" x14ac:dyDescent="0.25">
      <c r="B34" s="50"/>
      <c r="C34" s="49" t="s">
        <v>0</v>
      </c>
      <c r="D34" s="49" t="s">
        <v>29</v>
      </c>
      <c r="E34" s="49" t="s">
        <v>28</v>
      </c>
      <c r="F34" s="49" t="s">
        <v>73</v>
      </c>
      <c r="G34" s="49" t="s">
        <v>1</v>
      </c>
      <c r="H34" s="5" t="s">
        <v>74</v>
      </c>
      <c r="I34" s="8"/>
      <c r="J34" s="8" t="s">
        <v>19</v>
      </c>
      <c r="K34" s="9" t="s">
        <v>30</v>
      </c>
      <c r="L34" s="3" t="s">
        <v>37</v>
      </c>
      <c r="M34" s="3"/>
    </row>
    <row r="35" spans="2:13" ht="15" customHeight="1" x14ac:dyDescent="0.25">
      <c r="B35" s="51"/>
      <c r="C35" s="49"/>
      <c r="D35" s="49"/>
      <c r="E35" s="49"/>
      <c r="F35" s="49"/>
      <c r="G35" s="49"/>
      <c r="H35" s="19" t="s">
        <v>72</v>
      </c>
      <c r="I35" s="10"/>
      <c r="J35" s="11" t="str">
        <f>IF(K39=1, 5*H39, " ")</f>
        <v xml:space="preserve"> </v>
      </c>
      <c r="K35" s="9"/>
      <c r="L35" s="3">
        <f>SUM(J50:J54)</f>
        <v>1</v>
      </c>
      <c r="M35" s="3"/>
    </row>
    <row r="36" spans="2:13" ht="22.5" customHeight="1" x14ac:dyDescent="0.25">
      <c r="B36" s="28" t="s">
        <v>34</v>
      </c>
      <c r="C36" s="31" t="s">
        <v>60</v>
      </c>
      <c r="D36" s="34" t="s">
        <v>61</v>
      </c>
      <c r="E36" s="34" t="s">
        <v>62</v>
      </c>
      <c r="F36" s="34" t="s">
        <v>63</v>
      </c>
      <c r="G36" s="34" t="s">
        <v>64</v>
      </c>
      <c r="H36" s="52">
        <f>SUM(J35:J39)</f>
        <v>0</v>
      </c>
      <c r="I36" s="10"/>
      <c r="J36" s="11" t="str">
        <f>IF(K39=2, 4*H39, " ")</f>
        <v xml:space="preserve"> </v>
      </c>
      <c r="K36" s="9"/>
      <c r="L36" s="3"/>
      <c r="M36" s="3"/>
    </row>
    <row r="37" spans="2:13" ht="15" customHeight="1" x14ac:dyDescent="0.25">
      <c r="B37" s="29"/>
      <c r="C37" s="32"/>
      <c r="D37" s="35"/>
      <c r="E37" s="35"/>
      <c r="F37" s="35"/>
      <c r="G37" s="35"/>
      <c r="H37" s="26"/>
      <c r="I37" s="10"/>
      <c r="J37" s="11" t="str">
        <f>IF(K39=3, 3*H39, " ")</f>
        <v xml:space="preserve"> </v>
      </c>
      <c r="K37" s="9"/>
      <c r="L37" s="3"/>
      <c r="M37" s="3"/>
    </row>
    <row r="38" spans="2:13" ht="15" customHeight="1" x14ac:dyDescent="0.25">
      <c r="B38" s="29"/>
      <c r="C38" s="32"/>
      <c r="D38" s="35"/>
      <c r="E38" s="35"/>
      <c r="F38" s="35"/>
      <c r="G38" s="35"/>
      <c r="H38" s="27"/>
      <c r="I38" s="10"/>
      <c r="J38" s="11" t="str">
        <f>IF(K39=4, 2*H39, " ")</f>
        <v xml:space="preserve"> </v>
      </c>
      <c r="K38" s="9"/>
      <c r="L38" s="3"/>
      <c r="M38" s="3"/>
    </row>
    <row r="39" spans="2:13" x14ac:dyDescent="0.25">
      <c r="B39" s="30"/>
      <c r="C39" s="33"/>
      <c r="D39" s="36"/>
      <c r="E39" s="36"/>
      <c r="F39" s="36"/>
      <c r="G39" s="36"/>
      <c r="H39" s="17">
        <v>1</v>
      </c>
      <c r="I39" s="10"/>
      <c r="J39" s="11" t="str">
        <f>IF(K39=5, 1*H39, " ")</f>
        <v xml:space="preserve"> </v>
      </c>
      <c r="K39" s="9">
        <v>0</v>
      </c>
      <c r="L39" s="3"/>
      <c r="M39" s="3"/>
    </row>
    <row r="40" spans="2:13" x14ac:dyDescent="0.25">
      <c r="B40" s="41" t="s">
        <v>35</v>
      </c>
      <c r="C40" s="37" t="s">
        <v>65</v>
      </c>
      <c r="D40" s="37" t="s">
        <v>66</v>
      </c>
      <c r="E40" s="37" t="s">
        <v>67</v>
      </c>
      <c r="F40" s="37" t="s">
        <v>68</v>
      </c>
      <c r="G40" s="37" t="s">
        <v>69</v>
      </c>
      <c r="H40" s="38">
        <f>SUM(J40:J44)</f>
        <v>0</v>
      </c>
      <c r="I40" s="10"/>
      <c r="J40" s="11" t="str">
        <f>IF(K44=1, 5*H44, " ")</f>
        <v xml:space="preserve"> </v>
      </c>
      <c r="K40" s="9"/>
      <c r="L40" s="3"/>
      <c r="M40" s="3"/>
    </row>
    <row r="41" spans="2:13" ht="7.5" customHeight="1" x14ac:dyDescent="0.25">
      <c r="B41" s="40"/>
      <c r="C41" s="37"/>
      <c r="D41" s="37"/>
      <c r="E41" s="37"/>
      <c r="F41" s="37"/>
      <c r="G41" s="37"/>
      <c r="H41" s="38"/>
      <c r="I41" s="10"/>
      <c r="J41" s="11" t="str">
        <f>IF(K44=2, 4*H44, " ")</f>
        <v xml:space="preserve"> </v>
      </c>
      <c r="K41" s="9"/>
      <c r="L41" s="3"/>
      <c r="M41" s="3"/>
    </row>
    <row r="42" spans="2:13" ht="5.25" customHeight="1" x14ac:dyDescent="0.25">
      <c r="B42" s="40"/>
      <c r="C42" s="37"/>
      <c r="D42" s="37"/>
      <c r="E42" s="37"/>
      <c r="F42" s="37"/>
      <c r="G42" s="37"/>
      <c r="H42" s="38"/>
      <c r="I42" s="10"/>
      <c r="J42" s="11" t="str">
        <f>IF(K44=3, 3*H44, " ")</f>
        <v xml:space="preserve"> </v>
      </c>
      <c r="K42" s="9"/>
      <c r="L42" s="3"/>
      <c r="M42" s="3"/>
    </row>
    <row r="43" spans="2:13" x14ac:dyDescent="0.25">
      <c r="B43" s="40"/>
      <c r="C43" s="37"/>
      <c r="D43" s="37"/>
      <c r="E43" s="37"/>
      <c r="F43" s="37"/>
      <c r="G43" s="37"/>
      <c r="H43" s="38"/>
      <c r="I43" s="10"/>
      <c r="J43" s="11" t="str">
        <f>IF(K44=4, 2*H44, " ")</f>
        <v xml:space="preserve"> </v>
      </c>
      <c r="K43" s="9"/>
      <c r="L43" s="3"/>
      <c r="M43" s="3"/>
    </row>
    <row r="44" spans="2:13" x14ac:dyDescent="0.25">
      <c r="B44" s="40"/>
      <c r="C44" s="37"/>
      <c r="D44" s="37"/>
      <c r="E44" s="37"/>
      <c r="F44" s="37"/>
      <c r="G44" s="37"/>
      <c r="H44" s="17">
        <v>2</v>
      </c>
      <c r="I44" s="10"/>
      <c r="J44" s="11" t="str">
        <f>IF(K44=5, 1*H44, " ")</f>
        <v xml:space="preserve"> </v>
      </c>
      <c r="K44" s="9">
        <v>0</v>
      </c>
      <c r="L44" s="3"/>
      <c r="M44" s="3"/>
    </row>
    <row r="45" spans="2:13" x14ac:dyDescent="0.25">
      <c r="B45" s="41" t="s">
        <v>36</v>
      </c>
      <c r="C45" s="37" t="s">
        <v>46</v>
      </c>
      <c r="D45" s="37" t="s">
        <v>47</v>
      </c>
      <c r="E45" s="37" t="s">
        <v>48</v>
      </c>
      <c r="F45" s="37" t="s">
        <v>49</v>
      </c>
      <c r="G45" s="37" t="s">
        <v>50</v>
      </c>
      <c r="H45" s="38">
        <f>SUM(J45:J49)</f>
        <v>0</v>
      </c>
      <c r="I45" s="10"/>
      <c r="J45" s="11" t="str">
        <f>IF(K49=1, 5*H49, " ")</f>
        <v xml:space="preserve"> </v>
      </c>
      <c r="K45" s="9"/>
      <c r="L45" s="3"/>
      <c r="M45" s="3"/>
    </row>
    <row r="46" spans="2:13" x14ac:dyDescent="0.25">
      <c r="B46" s="40"/>
      <c r="C46" s="37"/>
      <c r="D46" s="37"/>
      <c r="E46" s="37"/>
      <c r="F46" s="37"/>
      <c r="G46" s="37"/>
      <c r="H46" s="38"/>
      <c r="I46" s="10"/>
      <c r="J46" s="11" t="str">
        <f>IF(K49=2, 4*H49, " ")</f>
        <v xml:space="preserve"> </v>
      </c>
      <c r="K46" s="9"/>
      <c r="L46" s="3"/>
      <c r="M46" s="3"/>
    </row>
    <row r="47" spans="2:13" x14ac:dyDescent="0.25">
      <c r="B47" s="40"/>
      <c r="C47" s="37"/>
      <c r="D47" s="37"/>
      <c r="E47" s="37"/>
      <c r="F47" s="37"/>
      <c r="G47" s="37"/>
      <c r="H47" s="38"/>
      <c r="I47" s="10"/>
      <c r="J47" s="11" t="str">
        <f>IF(K49=3, 3*H49, " ")</f>
        <v xml:space="preserve"> </v>
      </c>
      <c r="K47" s="9"/>
      <c r="L47" s="3"/>
      <c r="M47" s="3"/>
    </row>
    <row r="48" spans="2:13" x14ac:dyDescent="0.25">
      <c r="B48" s="40"/>
      <c r="C48" s="37"/>
      <c r="D48" s="37"/>
      <c r="E48" s="37"/>
      <c r="F48" s="37"/>
      <c r="G48" s="37"/>
      <c r="H48" s="38"/>
      <c r="I48" s="10"/>
      <c r="J48" s="11" t="str">
        <f>IF(K49=4, 2*H49, " ")</f>
        <v xml:space="preserve"> </v>
      </c>
      <c r="K48" s="9"/>
      <c r="L48" s="3"/>
      <c r="M48" s="3"/>
    </row>
    <row r="49" spans="2:270" x14ac:dyDescent="0.25">
      <c r="B49" s="40"/>
      <c r="C49" s="37"/>
      <c r="D49" s="37"/>
      <c r="E49" s="37"/>
      <c r="F49" s="37"/>
      <c r="G49" s="37"/>
      <c r="H49" s="17">
        <v>2</v>
      </c>
      <c r="I49" s="10"/>
      <c r="J49" s="11" t="str">
        <f>IF(K49=5, 1*H49, " ")</f>
        <v xml:space="preserve"> </v>
      </c>
      <c r="K49" s="9">
        <v>0</v>
      </c>
      <c r="L49" s="3"/>
      <c r="M49" s="3"/>
    </row>
    <row r="50" spans="2:270" ht="15" customHeight="1" x14ac:dyDescent="0.25">
      <c r="B50" s="57" t="s">
        <v>37</v>
      </c>
      <c r="C50" s="54" t="s">
        <v>51</v>
      </c>
      <c r="D50" s="54" t="s">
        <v>52</v>
      </c>
      <c r="E50" s="54" t="s">
        <v>53</v>
      </c>
      <c r="F50" s="54" t="s">
        <v>54</v>
      </c>
      <c r="G50" s="54" t="s">
        <v>59</v>
      </c>
      <c r="H50" s="38">
        <f>L35*H54</f>
        <v>4</v>
      </c>
      <c r="I50" s="10"/>
      <c r="J50" s="11" t="str">
        <f>IF(H28&gt;=46, 5, " ")</f>
        <v xml:space="preserve"> </v>
      </c>
      <c r="K50" s="9"/>
      <c r="L50" s="3"/>
      <c r="M50" s="3"/>
    </row>
    <row r="51" spans="2:270" ht="0.75" customHeight="1" x14ac:dyDescent="0.25">
      <c r="B51" s="58"/>
      <c r="C51" s="55"/>
      <c r="D51" s="55"/>
      <c r="E51" s="55"/>
      <c r="F51" s="55"/>
      <c r="G51" s="55"/>
      <c r="H51" s="38"/>
      <c r="I51" s="10"/>
      <c r="J51" s="11" t="str">
        <f>IF(AND(H28&gt;=36,H28&lt;=45), 4," ")</f>
        <v xml:space="preserve"> </v>
      </c>
      <c r="K51" s="9"/>
      <c r="L51" s="3"/>
      <c r="M51" s="3"/>
    </row>
    <row r="52" spans="2:270" ht="11.25" customHeight="1" x14ac:dyDescent="0.25">
      <c r="B52" s="58"/>
      <c r="C52" s="55"/>
      <c r="D52" s="55"/>
      <c r="E52" s="55"/>
      <c r="F52" s="55"/>
      <c r="G52" s="55"/>
      <c r="H52" s="38"/>
      <c r="I52" s="10"/>
      <c r="J52" s="11" t="str">
        <f>IF(AND(H28&gt;=26,H28&lt;=35), 3," ")</f>
        <v xml:space="preserve"> </v>
      </c>
      <c r="K52" s="9"/>
      <c r="L52" s="3"/>
      <c r="M52" s="3"/>
    </row>
    <row r="53" spans="2:270" ht="1.5" customHeight="1" x14ac:dyDescent="0.25">
      <c r="B53" s="58"/>
      <c r="C53" s="56"/>
      <c r="D53" s="56"/>
      <c r="E53" s="56"/>
      <c r="F53" s="56"/>
      <c r="G53" s="56"/>
      <c r="H53" s="38"/>
      <c r="I53" s="10"/>
      <c r="J53" s="11" t="str">
        <f>IF(AND(H28&gt;=16,H28&lt;=25), 2," ")</f>
        <v xml:space="preserve"> </v>
      </c>
      <c r="K53" s="9"/>
      <c r="L53" s="3"/>
      <c r="M53" s="3"/>
    </row>
    <row r="54" spans="2:270" x14ac:dyDescent="0.25">
      <c r="B54" s="16"/>
      <c r="C54" s="15" t="str">
        <f>IF(H28&gt;=46, H28, " ")</f>
        <v xml:space="preserve"> </v>
      </c>
      <c r="D54" s="15" t="str">
        <f>IF(AND(H28&gt;=36,H28&lt;=45), H28," ")</f>
        <v xml:space="preserve"> </v>
      </c>
      <c r="E54" s="15" t="str">
        <f>IF(AND(H28&gt;=26,H28&lt;=35), H28," ")</f>
        <v xml:space="preserve"> </v>
      </c>
      <c r="F54" s="15" t="str">
        <f>IF(AND(H28&gt;=16,H28&lt;=25), H28," ")</f>
        <v xml:space="preserve"> </v>
      </c>
      <c r="G54" s="15">
        <f>IF(H28&lt;=15, H28," ")</f>
        <v>0</v>
      </c>
      <c r="H54" s="17">
        <v>4</v>
      </c>
      <c r="I54" s="10"/>
      <c r="J54" s="11">
        <f>IF(H28&lt;=15, 1," ")</f>
        <v>1</v>
      </c>
      <c r="K54" s="9">
        <v>0</v>
      </c>
      <c r="L54" s="3"/>
      <c r="M54" s="3"/>
      <c r="JJ54" s="1">
        <v>4</v>
      </c>
    </row>
    <row r="55" spans="2:270" x14ac:dyDescent="0.25">
      <c r="B55" s="53" t="s">
        <v>38</v>
      </c>
      <c r="C55" s="37" t="s">
        <v>55</v>
      </c>
      <c r="D55" s="37" t="s">
        <v>70</v>
      </c>
      <c r="E55" s="37" t="s">
        <v>56</v>
      </c>
      <c r="F55" s="37" t="s">
        <v>57</v>
      </c>
      <c r="G55" s="37" t="s">
        <v>58</v>
      </c>
      <c r="H55" s="38">
        <f>SUM(J55:J59)</f>
        <v>0</v>
      </c>
      <c r="I55" s="10"/>
      <c r="J55" s="11" t="str">
        <f>IF(K59=1, 5*H59, " ")</f>
        <v xml:space="preserve"> </v>
      </c>
      <c r="K55" s="9"/>
      <c r="L55" s="3"/>
      <c r="M55" s="3"/>
    </row>
    <row r="56" spans="2:270" ht="4.5" customHeight="1" x14ac:dyDescent="0.25">
      <c r="B56" s="41"/>
      <c r="C56" s="37"/>
      <c r="D56" s="37"/>
      <c r="E56" s="37"/>
      <c r="F56" s="37"/>
      <c r="G56" s="37"/>
      <c r="H56" s="38"/>
      <c r="I56" s="10"/>
      <c r="J56" s="11" t="str">
        <f>IF(K59=2,4*H59," ")</f>
        <v xml:space="preserve"> </v>
      </c>
      <c r="K56" s="9"/>
      <c r="L56" s="3"/>
      <c r="M56" s="3"/>
    </row>
    <row r="57" spans="2:270" ht="3" customHeight="1" x14ac:dyDescent="0.25">
      <c r="B57" s="41"/>
      <c r="C57" s="37"/>
      <c r="D57" s="37"/>
      <c r="E57" s="37"/>
      <c r="F57" s="37"/>
      <c r="G57" s="37"/>
      <c r="H57" s="38"/>
      <c r="I57" s="10"/>
      <c r="J57" s="11" t="str">
        <f>IF(K59=3, 3*H59, " ")</f>
        <v xml:space="preserve"> </v>
      </c>
      <c r="K57" s="9"/>
      <c r="L57" s="3"/>
      <c r="M57" s="3"/>
    </row>
    <row r="58" spans="2:270" ht="10.5" customHeight="1" x14ac:dyDescent="0.25">
      <c r="B58" s="41"/>
      <c r="C58" s="37"/>
      <c r="D58" s="37"/>
      <c r="E58" s="37"/>
      <c r="F58" s="37"/>
      <c r="G58" s="37"/>
      <c r="H58" s="38"/>
      <c r="I58" s="10"/>
      <c r="J58" s="11" t="str">
        <f>IF(K59=4,2*H59," ")</f>
        <v xml:space="preserve"> </v>
      </c>
      <c r="K58" s="9"/>
      <c r="L58" s="3"/>
      <c r="M58" s="3"/>
    </row>
    <row r="59" spans="2:270" x14ac:dyDescent="0.25">
      <c r="B59" s="41"/>
      <c r="C59" s="37"/>
      <c r="D59" s="37"/>
      <c r="E59" s="37"/>
      <c r="F59" s="37"/>
      <c r="G59" s="37"/>
      <c r="H59" s="17">
        <v>1</v>
      </c>
      <c r="I59" s="10"/>
      <c r="J59" s="11" t="str">
        <f>IF(K59=5, 1*H59, " ")</f>
        <v xml:space="preserve"> </v>
      </c>
      <c r="K59" s="9">
        <v>0</v>
      </c>
      <c r="L59" s="3"/>
      <c r="M59" s="3"/>
    </row>
    <row r="60" spans="2:270" x14ac:dyDescent="0.25">
      <c r="B60" s="42" t="s">
        <v>40</v>
      </c>
      <c r="C60" s="42"/>
      <c r="D60" s="42"/>
      <c r="E60" s="42"/>
      <c r="F60" s="42"/>
      <c r="G60" s="43" t="s">
        <v>27</v>
      </c>
      <c r="H60" s="60">
        <f>SUM(H36:H38, H40:H43, H45:H48, H50:H53, H55:H58)</f>
        <v>4</v>
      </c>
      <c r="I60" s="14"/>
      <c r="J60" s="22">
        <f>SUM(J35:J59)</f>
        <v>1</v>
      </c>
      <c r="K60" s="9"/>
      <c r="L60" s="3"/>
      <c r="M60" s="3"/>
    </row>
    <row r="61" spans="2:270" x14ac:dyDescent="0.25">
      <c r="B61" s="42"/>
      <c r="C61" s="42"/>
      <c r="D61" s="42"/>
      <c r="E61" s="42"/>
      <c r="F61" s="42"/>
      <c r="G61" s="44"/>
      <c r="H61" s="60"/>
      <c r="I61" s="13"/>
      <c r="J61" s="22"/>
      <c r="K61" s="9"/>
      <c r="L61" s="3"/>
      <c r="M61" s="3"/>
    </row>
    <row r="62" spans="2:270" x14ac:dyDescent="0.25">
      <c r="B62" s="42"/>
      <c r="C62" s="42"/>
      <c r="D62" s="42"/>
      <c r="E62" s="42"/>
      <c r="F62" s="42"/>
      <c r="G62" s="45"/>
      <c r="H62" s="60"/>
      <c r="I62" s="12"/>
      <c r="J62" s="22"/>
      <c r="K62" s="9"/>
      <c r="L62" s="3"/>
      <c r="M62" s="3"/>
    </row>
    <row r="63" spans="2:270" x14ac:dyDescent="0.25">
      <c r="B63" s="39" t="s">
        <v>4</v>
      </c>
      <c r="C63" s="39"/>
      <c r="D63" s="39"/>
      <c r="E63" s="39"/>
      <c r="F63" s="39"/>
      <c r="G63" s="39"/>
      <c r="H63" s="39"/>
      <c r="I63" s="12"/>
      <c r="J63" s="12"/>
      <c r="K63" s="9"/>
      <c r="L63" s="3"/>
      <c r="M63" s="3"/>
    </row>
    <row r="64" spans="2:270" ht="41.25" customHeight="1" x14ac:dyDescent="0.25">
      <c r="B64" s="39"/>
      <c r="C64" s="39"/>
      <c r="D64" s="39"/>
      <c r="E64" s="39"/>
      <c r="F64" s="39"/>
      <c r="G64" s="39"/>
      <c r="H64" s="39"/>
      <c r="I64" s="13"/>
      <c r="J64" s="12"/>
      <c r="K64" s="9"/>
      <c r="L64" s="3"/>
      <c r="M64" s="3"/>
    </row>
    <row r="65" spans="2:13" ht="10.5" customHeight="1" x14ac:dyDescent="0.25">
      <c r="B65" s="21"/>
      <c r="C65" s="21"/>
      <c r="D65" s="21"/>
      <c r="E65" s="21"/>
      <c r="F65" s="21"/>
      <c r="G65" s="21"/>
      <c r="H65" s="21"/>
      <c r="I65" s="13"/>
      <c r="J65" s="12"/>
      <c r="K65" s="9"/>
      <c r="L65" s="3"/>
      <c r="M65" s="3"/>
    </row>
    <row r="66" spans="2:13" ht="15" customHeight="1" x14ac:dyDescent="0.25">
      <c r="B66" s="59" t="s">
        <v>75</v>
      </c>
      <c r="C66" s="59"/>
      <c r="D66" s="59"/>
      <c r="E66" s="59"/>
      <c r="F66" s="20"/>
      <c r="G66" s="20"/>
      <c r="H66" s="20"/>
    </row>
    <row r="67" spans="2:13" x14ac:dyDescent="0.25">
      <c r="B67" s="59"/>
      <c r="C67" s="59"/>
      <c r="D67" s="59"/>
      <c r="E67" s="59"/>
      <c r="F67" s="20"/>
      <c r="G67" s="20"/>
      <c r="H67" s="20"/>
    </row>
    <row r="68" spans="2:13" x14ac:dyDescent="0.25">
      <c r="B68" s="59"/>
      <c r="C68" s="59"/>
      <c r="D68" s="59"/>
      <c r="E68" s="59"/>
      <c r="F68" s="20"/>
      <c r="G68" s="20"/>
      <c r="H68" s="20"/>
    </row>
    <row r="69" spans="2:13" ht="15" customHeight="1" x14ac:dyDescent="0.25">
      <c r="B69" s="59" t="s">
        <v>76</v>
      </c>
      <c r="C69" s="59"/>
      <c r="D69" s="59"/>
      <c r="E69" s="59"/>
      <c r="F69" s="59"/>
      <c r="G69" s="59"/>
      <c r="H69" s="59"/>
    </row>
  </sheetData>
  <mergeCells count="97">
    <mergeCell ref="B66:E68"/>
    <mergeCell ref="B69:H69"/>
    <mergeCell ref="B60:F62"/>
    <mergeCell ref="G60:G62"/>
    <mergeCell ref="H60:H62"/>
    <mergeCell ref="J60:J62"/>
    <mergeCell ref="B63:H64"/>
    <mergeCell ref="H50:H53"/>
    <mergeCell ref="B55:B59"/>
    <mergeCell ref="C55:C59"/>
    <mergeCell ref="D55:D59"/>
    <mergeCell ref="E55:E59"/>
    <mergeCell ref="F55:F59"/>
    <mergeCell ref="G55:G59"/>
    <mergeCell ref="H55:H58"/>
    <mergeCell ref="C50:C53"/>
    <mergeCell ref="D50:D53"/>
    <mergeCell ref="E50:E53"/>
    <mergeCell ref="F50:F53"/>
    <mergeCell ref="G50:G53"/>
    <mergeCell ref="B50:B53"/>
    <mergeCell ref="G40:G44"/>
    <mergeCell ref="H40:H43"/>
    <mergeCell ref="B45:B49"/>
    <mergeCell ref="C45:C49"/>
    <mergeCell ref="D45:D49"/>
    <mergeCell ref="E45:E49"/>
    <mergeCell ref="F45:F49"/>
    <mergeCell ref="G45:G49"/>
    <mergeCell ref="H45:H48"/>
    <mergeCell ref="B40:B44"/>
    <mergeCell ref="C40:C44"/>
    <mergeCell ref="D40:D44"/>
    <mergeCell ref="E40:E44"/>
    <mergeCell ref="F40:F44"/>
    <mergeCell ref="B33:H33"/>
    <mergeCell ref="B36:B39"/>
    <mergeCell ref="G36:G39"/>
    <mergeCell ref="F36:F39"/>
    <mergeCell ref="E36:E39"/>
    <mergeCell ref="D36:D39"/>
    <mergeCell ref="C36:C39"/>
    <mergeCell ref="B34:B35"/>
    <mergeCell ref="H36:H38"/>
    <mergeCell ref="C34:C35"/>
    <mergeCell ref="D34:D35"/>
    <mergeCell ref="E34:E35"/>
    <mergeCell ref="F34:F35"/>
    <mergeCell ref="G34:G35"/>
    <mergeCell ref="F13:F17"/>
    <mergeCell ref="H8:H11"/>
    <mergeCell ref="B1:H1"/>
    <mergeCell ref="G8:G12"/>
    <mergeCell ref="C8:C12"/>
    <mergeCell ref="D8:D12"/>
    <mergeCell ref="E8:E12"/>
    <mergeCell ref="F8:F12"/>
    <mergeCell ref="C13:C17"/>
    <mergeCell ref="B8:B12"/>
    <mergeCell ref="B2:B3"/>
    <mergeCell ref="C2:C3"/>
    <mergeCell ref="D2:D3"/>
    <mergeCell ref="E2:E3"/>
    <mergeCell ref="F2:F3"/>
    <mergeCell ref="G2:G3"/>
    <mergeCell ref="C18:C22"/>
    <mergeCell ref="C23:C27"/>
    <mergeCell ref="D13:D17"/>
    <mergeCell ref="E13:E17"/>
    <mergeCell ref="B31:H32"/>
    <mergeCell ref="B13:B17"/>
    <mergeCell ref="B18:B22"/>
    <mergeCell ref="B23:B27"/>
    <mergeCell ref="B28:F30"/>
    <mergeCell ref="G28:G30"/>
    <mergeCell ref="G13:G17"/>
    <mergeCell ref="D18:D22"/>
    <mergeCell ref="E18:E22"/>
    <mergeCell ref="F18:F22"/>
    <mergeCell ref="G18:G22"/>
    <mergeCell ref="D23:D27"/>
    <mergeCell ref="J28:J30"/>
    <mergeCell ref="H28:H30"/>
    <mergeCell ref="I28:I30"/>
    <mergeCell ref="H4:H6"/>
    <mergeCell ref="B4:B7"/>
    <mergeCell ref="C4:C7"/>
    <mergeCell ref="D4:D7"/>
    <mergeCell ref="E4:E7"/>
    <mergeCell ref="F4:F7"/>
    <mergeCell ref="G4:G7"/>
    <mergeCell ref="E23:E27"/>
    <mergeCell ref="F23:F27"/>
    <mergeCell ref="G23:G27"/>
    <mergeCell ref="H13:H16"/>
    <mergeCell ref="H18:H21"/>
    <mergeCell ref="H23:H26"/>
  </mergeCells>
  <conditionalFormatting sqref="C4">
    <cfRule type="expression" dxfId="57" priority="70">
      <formula>$K$7=1</formula>
    </cfRule>
  </conditionalFormatting>
  <conditionalFormatting sqref="E4">
    <cfRule type="expression" dxfId="56" priority="66">
      <formula>$K$7=3</formula>
    </cfRule>
  </conditionalFormatting>
  <conditionalFormatting sqref="F4">
    <cfRule type="expression" dxfId="55" priority="65">
      <formula>$K$7=4</formula>
    </cfRule>
  </conditionalFormatting>
  <conditionalFormatting sqref="G4">
    <cfRule type="expression" dxfId="54" priority="64">
      <formula>$K$7=5</formula>
    </cfRule>
  </conditionalFormatting>
  <conditionalFormatting sqref="C8:C12">
    <cfRule type="expression" dxfId="53" priority="63">
      <formula>$K$12=1</formula>
    </cfRule>
  </conditionalFormatting>
  <conditionalFormatting sqref="D8:D12">
    <cfRule type="expression" dxfId="52" priority="62">
      <formula>$K$12=2</formula>
    </cfRule>
  </conditionalFormatting>
  <conditionalFormatting sqref="E8:E12">
    <cfRule type="expression" dxfId="51" priority="61">
      <formula>$K$12=3</formula>
    </cfRule>
  </conditionalFormatting>
  <conditionalFormatting sqref="F8:F12">
    <cfRule type="expression" dxfId="50" priority="60">
      <formula>$K$12=4</formula>
    </cfRule>
  </conditionalFormatting>
  <conditionalFormatting sqref="G8:G12">
    <cfRule type="expression" dxfId="49" priority="58">
      <formula>$K$12=5</formula>
    </cfRule>
    <cfRule type="expression" dxfId="48" priority="59">
      <formula>$K$12=5</formula>
    </cfRule>
  </conditionalFormatting>
  <conditionalFormatting sqref="C13:C17">
    <cfRule type="expression" dxfId="47" priority="57">
      <formula>$K$17=1</formula>
    </cfRule>
  </conditionalFormatting>
  <conditionalFormatting sqref="D13:D17">
    <cfRule type="expression" dxfId="46" priority="56">
      <formula>$K$17=2</formula>
    </cfRule>
  </conditionalFormatting>
  <conditionalFormatting sqref="E13:E17">
    <cfRule type="expression" dxfId="45" priority="55">
      <formula>$K$17=3</formula>
    </cfRule>
  </conditionalFormatting>
  <conditionalFormatting sqref="F13:F17">
    <cfRule type="expression" dxfId="44" priority="54">
      <formula>$K$17=4</formula>
    </cfRule>
  </conditionalFormatting>
  <conditionalFormatting sqref="G13:G17">
    <cfRule type="expression" dxfId="43" priority="53">
      <formula>$K$17=5</formula>
    </cfRule>
  </conditionalFormatting>
  <conditionalFormatting sqref="C18:C22">
    <cfRule type="expression" dxfId="42" priority="52">
      <formula>$K$22=1</formula>
    </cfRule>
  </conditionalFormatting>
  <conditionalFormatting sqref="D18:D22">
    <cfRule type="expression" dxfId="41" priority="51">
      <formula>$K$22=2</formula>
    </cfRule>
  </conditionalFormatting>
  <conditionalFormatting sqref="E18:E22">
    <cfRule type="expression" dxfId="40" priority="50">
      <formula>$K$22=3</formula>
    </cfRule>
  </conditionalFormatting>
  <conditionalFormatting sqref="F18:F22">
    <cfRule type="expression" dxfId="39" priority="49">
      <formula>$K$22=4</formula>
    </cfRule>
  </conditionalFormatting>
  <conditionalFormatting sqref="G18:G22">
    <cfRule type="expression" dxfId="38" priority="48">
      <formula>$K$22=5</formula>
    </cfRule>
  </conditionalFormatting>
  <conditionalFormatting sqref="C23:C27">
    <cfRule type="expression" dxfId="37" priority="47">
      <formula>$K$27=1</formula>
    </cfRule>
  </conditionalFormatting>
  <conditionalFormatting sqref="D23:D27">
    <cfRule type="expression" dxfId="36" priority="46">
      <formula>$K$27=2</formula>
    </cfRule>
  </conditionalFormatting>
  <conditionalFormatting sqref="E23:E27">
    <cfRule type="expression" dxfId="35" priority="45">
      <formula>$K$27=3</formula>
    </cfRule>
  </conditionalFormatting>
  <conditionalFormatting sqref="F23:F27">
    <cfRule type="expression" dxfId="34" priority="44">
      <formula>$K$27=4</formula>
    </cfRule>
  </conditionalFormatting>
  <conditionalFormatting sqref="G23:G27">
    <cfRule type="expression" dxfId="33" priority="43">
      <formula>$K$27=5</formula>
    </cfRule>
  </conditionalFormatting>
  <conditionalFormatting sqref="C36">
    <cfRule type="expression" dxfId="32" priority="42">
      <formula>$K$39=1</formula>
    </cfRule>
  </conditionalFormatting>
  <conditionalFormatting sqref="D36">
    <cfRule type="cellIs" dxfId="31" priority="41" operator="equal">
      <formula>$K$7=2</formula>
    </cfRule>
  </conditionalFormatting>
  <conditionalFormatting sqref="D36">
    <cfRule type="expression" dxfId="30" priority="40">
      <formula>$K$39=2</formula>
    </cfRule>
  </conditionalFormatting>
  <conditionalFormatting sqref="E36">
    <cfRule type="expression" dxfId="29" priority="39">
      <formula>$K$39=3</formula>
    </cfRule>
  </conditionalFormatting>
  <conditionalFormatting sqref="F36">
    <cfRule type="expression" dxfId="28" priority="38">
      <formula>$K$39=4</formula>
    </cfRule>
  </conditionalFormatting>
  <conditionalFormatting sqref="G36">
    <cfRule type="expression" dxfId="27" priority="37">
      <formula>$K$39=5</formula>
    </cfRule>
  </conditionalFormatting>
  <conditionalFormatting sqref="C40:C44">
    <cfRule type="expression" dxfId="26" priority="36">
      <formula>$K$44=1</formula>
    </cfRule>
  </conditionalFormatting>
  <conditionalFormatting sqref="D40:D44">
    <cfRule type="expression" dxfId="25" priority="35">
      <formula>$K$44=2</formula>
    </cfRule>
  </conditionalFormatting>
  <conditionalFormatting sqref="E40:E44">
    <cfRule type="expression" dxfId="24" priority="34">
      <formula>$K$44=3</formula>
    </cfRule>
  </conditionalFormatting>
  <conditionalFormatting sqref="F40:F44">
    <cfRule type="expression" dxfId="23" priority="33">
      <formula>$K$44=4</formula>
    </cfRule>
  </conditionalFormatting>
  <conditionalFormatting sqref="G40:G44">
    <cfRule type="expression" dxfId="22" priority="32">
      <formula>$K$44=5</formula>
    </cfRule>
  </conditionalFormatting>
  <conditionalFormatting sqref="C45:C49">
    <cfRule type="expression" dxfId="21" priority="30">
      <formula>$K$49=1</formula>
    </cfRule>
  </conditionalFormatting>
  <conditionalFormatting sqref="D45:D49">
    <cfRule type="expression" dxfId="20" priority="29">
      <formula>$K$49=2</formula>
    </cfRule>
  </conditionalFormatting>
  <conditionalFormatting sqref="E45:E49">
    <cfRule type="expression" dxfId="19" priority="28">
      <formula>$K$49=3</formula>
    </cfRule>
  </conditionalFormatting>
  <conditionalFormatting sqref="F45:F49">
    <cfRule type="expression" dxfId="18" priority="27">
      <formula>$K$49=4</formula>
    </cfRule>
  </conditionalFormatting>
  <conditionalFormatting sqref="G45:G49">
    <cfRule type="expression" dxfId="17" priority="26">
      <formula>$K$49=5</formula>
    </cfRule>
  </conditionalFormatting>
  <conditionalFormatting sqref="C55:C59">
    <cfRule type="expression" dxfId="16" priority="20">
      <formula>$K$59=1</formula>
    </cfRule>
  </conditionalFormatting>
  <conditionalFormatting sqref="D55:D59">
    <cfRule type="expression" dxfId="15" priority="19">
      <formula>$K$59=2</formula>
    </cfRule>
  </conditionalFormatting>
  <conditionalFormatting sqref="E55:E59">
    <cfRule type="expression" dxfId="14" priority="18">
      <formula>$K$59=3</formula>
    </cfRule>
  </conditionalFormatting>
  <conditionalFormatting sqref="F55:F59">
    <cfRule type="expression" dxfId="13" priority="17">
      <formula>$K$59=4</formula>
    </cfRule>
  </conditionalFormatting>
  <conditionalFormatting sqref="G55:G59">
    <cfRule type="expression" dxfId="12" priority="16">
      <formula>$K$59=5</formula>
    </cfRule>
  </conditionalFormatting>
  <conditionalFormatting sqref="D54">
    <cfRule type="expression" dxfId="11" priority="11">
      <formula>AND($H32&gt;=36,$H32&lt;=45)</formula>
    </cfRule>
  </conditionalFormatting>
  <conditionalFormatting sqref="E54">
    <cfRule type="expression" dxfId="10" priority="9">
      <formula>AND($H32&gt;=26,$H32&lt;=35)</formula>
    </cfRule>
  </conditionalFormatting>
  <conditionalFormatting sqref="F50 F54">
    <cfRule type="expression" dxfId="9" priority="8">
      <formula>AND($H28&gt;=16,$H28&lt;=25)</formula>
    </cfRule>
  </conditionalFormatting>
  <conditionalFormatting sqref="G50">
    <cfRule type="expression" dxfId="8" priority="6">
      <formula>$H$28&lt;=15</formula>
    </cfRule>
  </conditionalFormatting>
  <conditionalFormatting sqref="C50">
    <cfRule type="expression" dxfId="7" priority="5">
      <formula>$H28&gt;=46</formula>
    </cfRule>
  </conditionalFormatting>
  <conditionalFormatting sqref="D50">
    <cfRule type="expression" dxfId="6" priority="4">
      <formula>AND($H28&gt;=36,$H28&lt;=45)</formula>
    </cfRule>
  </conditionalFormatting>
  <conditionalFormatting sqref="E50">
    <cfRule type="expression" dxfId="5" priority="3">
      <formula>AND($H28&gt;=26,$H28&lt;=35)</formula>
    </cfRule>
  </conditionalFormatting>
  <conditionalFormatting sqref="D4">
    <cfRule type="cellIs" dxfId="4" priority="2" operator="equal">
      <formula>$K$7=2</formula>
    </cfRule>
  </conditionalFormatting>
  <conditionalFormatting sqref="D4">
    <cfRule type="expression" dxfId="3" priority="1">
      <formula>$K$7=2</formula>
    </cfRule>
  </conditionalFormatting>
  <pageMargins left="0.25" right="0.25" top="0.5" bottom="0.5" header="0.3" footer="0.3"/>
  <pageSetup orientation="landscape" r:id="rId1"/>
  <rowBreaks count="1" manualBreakCount="1">
    <brk id="32"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91" r:id="rId4" name="Group Box 67">
              <controlPr defaultSize="0" autoFill="0" autoPict="0">
                <anchor>
                  <from>
                    <xdr:col>2</xdr:col>
                    <xdr:colOff>0</xdr:colOff>
                    <xdr:row>6</xdr:row>
                    <xdr:rowOff>142875</xdr:rowOff>
                  </from>
                  <to>
                    <xdr:col>7</xdr:col>
                    <xdr:colOff>0</xdr:colOff>
                    <xdr:row>11</xdr:row>
                    <xdr:rowOff>142875</xdr:rowOff>
                  </to>
                </anchor>
              </controlPr>
            </control>
          </mc:Choice>
        </mc:AlternateContent>
        <mc:AlternateContent xmlns:mc="http://schemas.openxmlformats.org/markup-compatibility/2006">
          <mc:Choice Requires="x14">
            <control shapeId="1093" r:id="rId5" name="Group Box 69">
              <controlPr defaultSize="0" autoFill="0" autoPict="0">
                <anchor moveWithCells="1">
                  <from>
                    <xdr:col>2</xdr:col>
                    <xdr:colOff>0</xdr:colOff>
                    <xdr:row>17</xdr:row>
                    <xdr:rowOff>0</xdr:rowOff>
                  </from>
                  <to>
                    <xdr:col>7</xdr:col>
                    <xdr:colOff>0</xdr:colOff>
                    <xdr:row>22</xdr:row>
                    <xdr:rowOff>0</xdr:rowOff>
                  </to>
                </anchor>
              </controlPr>
            </control>
          </mc:Choice>
        </mc:AlternateContent>
        <mc:AlternateContent xmlns:mc="http://schemas.openxmlformats.org/markup-compatibility/2006">
          <mc:Choice Requires="x14">
            <control shapeId="1094" r:id="rId6" name="Group Box 70">
              <controlPr defaultSize="0" autoFill="0" autoPict="0">
                <anchor moveWithCells="1">
                  <from>
                    <xdr:col>2</xdr:col>
                    <xdr:colOff>0</xdr:colOff>
                    <xdr:row>22</xdr:row>
                    <xdr:rowOff>0</xdr:rowOff>
                  </from>
                  <to>
                    <xdr:col>7</xdr:col>
                    <xdr:colOff>0</xdr:colOff>
                    <xdr:row>27</xdr:row>
                    <xdr:rowOff>0</xdr:rowOff>
                  </to>
                </anchor>
              </controlPr>
            </control>
          </mc:Choice>
        </mc:AlternateContent>
        <mc:AlternateContent xmlns:mc="http://schemas.openxmlformats.org/markup-compatibility/2006">
          <mc:Choice Requires="x14">
            <control shapeId="1119" r:id="rId7" name="Option Button 95">
              <controlPr defaultSize="0" print="0" autoFill="0" autoLine="0" autoPict="0">
                <anchor moveWithCells="1">
                  <from>
                    <xdr:col>2</xdr:col>
                    <xdr:colOff>857250</xdr:colOff>
                    <xdr:row>10</xdr:row>
                    <xdr:rowOff>123825</xdr:rowOff>
                  </from>
                  <to>
                    <xdr:col>2</xdr:col>
                    <xdr:colOff>1095375</xdr:colOff>
                    <xdr:row>11</xdr:row>
                    <xdr:rowOff>142875</xdr:rowOff>
                  </to>
                </anchor>
              </controlPr>
            </control>
          </mc:Choice>
        </mc:AlternateContent>
        <mc:AlternateContent xmlns:mc="http://schemas.openxmlformats.org/markup-compatibility/2006">
          <mc:Choice Requires="x14">
            <control shapeId="1120" r:id="rId8" name="Option Button 96">
              <controlPr defaultSize="0" print="0" autoFill="0" autoLine="0" autoPict="0">
                <anchor moveWithCells="1">
                  <from>
                    <xdr:col>3</xdr:col>
                    <xdr:colOff>857250</xdr:colOff>
                    <xdr:row>10</xdr:row>
                    <xdr:rowOff>114300</xdr:rowOff>
                  </from>
                  <to>
                    <xdr:col>3</xdr:col>
                    <xdr:colOff>1095375</xdr:colOff>
                    <xdr:row>11</xdr:row>
                    <xdr:rowOff>133350</xdr:rowOff>
                  </to>
                </anchor>
              </controlPr>
            </control>
          </mc:Choice>
        </mc:AlternateContent>
        <mc:AlternateContent xmlns:mc="http://schemas.openxmlformats.org/markup-compatibility/2006">
          <mc:Choice Requires="x14">
            <control shapeId="1121" r:id="rId9" name="Option Button 97">
              <controlPr defaultSize="0" print="0" autoFill="0" autoLine="0" autoPict="0">
                <anchor moveWithCells="1">
                  <from>
                    <xdr:col>4</xdr:col>
                    <xdr:colOff>857250</xdr:colOff>
                    <xdr:row>10</xdr:row>
                    <xdr:rowOff>114300</xdr:rowOff>
                  </from>
                  <to>
                    <xdr:col>5</xdr:col>
                    <xdr:colOff>0</xdr:colOff>
                    <xdr:row>11</xdr:row>
                    <xdr:rowOff>133350</xdr:rowOff>
                  </to>
                </anchor>
              </controlPr>
            </control>
          </mc:Choice>
        </mc:AlternateContent>
        <mc:AlternateContent xmlns:mc="http://schemas.openxmlformats.org/markup-compatibility/2006">
          <mc:Choice Requires="x14">
            <control shapeId="1122" r:id="rId10" name="Option Button 98">
              <controlPr defaultSize="0" print="0" autoFill="0" autoLine="0" autoPict="0">
                <anchor moveWithCells="1">
                  <from>
                    <xdr:col>5</xdr:col>
                    <xdr:colOff>857250</xdr:colOff>
                    <xdr:row>10</xdr:row>
                    <xdr:rowOff>104775</xdr:rowOff>
                  </from>
                  <to>
                    <xdr:col>6</xdr:col>
                    <xdr:colOff>0</xdr:colOff>
                    <xdr:row>11</xdr:row>
                    <xdr:rowOff>133350</xdr:rowOff>
                  </to>
                </anchor>
              </controlPr>
            </control>
          </mc:Choice>
        </mc:AlternateContent>
        <mc:AlternateContent xmlns:mc="http://schemas.openxmlformats.org/markup-compatibility/2006">
          <mc:Choice Requires="x14">
            <control shapeId="1123" r:id="rId11" name="Option Button 99">
              <controlPr defaultSize="0" print="0" autoFill="0" autoLine="0" autoPict="0">
                <anchor moveWithCells="1">
                  <from>
                    <xdr:col>6</xdr:col>
                    <xdr:colOff>857250</xdr:colOff>
                    <xdr:row>10</xdr:row>
                    <xdr:rowOff>104775</xdr:rowOff>
                  </from>
                  <to>
                    <xdr:col>6</xdr:col>
                    <xdr:colOff>1095375</xdr:colOff>
                    <xdr:row>11</xdr:row>
                    <xdr:rowOff>133350</xdr:rowOff>
                  </to>
                </anchor>
              </controlPr>
            </control>
          </mc:Choice>
        </mc:AlternateContent>
        <mc:AlternateContent xmlns:mc="http://schemas.openxmlformats.org/markup-compatibility/2006">
          <mc:Choice Requires="x14">
            <control shapeId="1124" r:id="rId12" name="Option Button 100">
              <controlPr defaultSize="0" print="0" autoFill="0" autoLine="0" autoPict="0">
                <anchor moveWithCells="1">
                  <from>
                    <xdr:col>2</xdr:col>
                    <xdr:colOff>857250</xdr:colOff>
                    <xdr:row>20</xdr:row>
                    <xdr:rowOff>104775</xdr:rowOff>
                  </from>
                  <to>
                    <xdr:col>3</xdr:col>
                    <xdr:colOff>0</xdr:colOff>
                    <xdr:row>21</xdr:row>
                    <xdr:rowOff>133350</xdr:rowOff>
                  </to>
                </anchor>
              </controlPr>
            </control>
          </mc:Choice>
        </mc:AlternateContent>
        <mc:AlternateContent xmlns:mc="http://schemas.openxmlformats.org/markup-compatibility/2006">
          <mc:Choice Requires="x14">
            <control shapeId="1125" r:id="rId13" name="Option Button 101">
              <controlPr defaultSize="0" print="0" autoFill="0" autoLine="0" autoPict="0">
                <anchor moveWithCells="1">
                  <from>
                    <xdr:col>3</xdr:col>
                    <xdr:colOff>857250</xdr:colOff>
                    <xdr:row>20</xdr:row>
                    <xdr:rowOff>104775</xdr:rowOff>
                  </from>
                  <to>
                    <xdr:col>3</xdr:col>
                    <xdr:colOff>1095375</xdr:colOff>
                    <xdr:row>21</xdr:row>
                    <xdr:rowOff>133350</xdr:rowOff>
                  </to>
                </anchor>
              </controlPr>
            </control>
          </mc:Choice>
        </mc:AlternateContent>
        <mc:AlternateContent xmlns:mc="http://schemas.openxmlformats.org/markup-compatibility/2006">
          <mc:Choice Requires="x14">
            <control shapeId="1126" r:id="rId14" name="Option Button 102">
              <controlPr defaultSize="0" print="0" autoFill="0" autoLine="0" autoPict="0">
                <anchor moveWithCells="1">
                  <from>
                    <xdr:col>4</xdr:col>
                    <xdr:colOff>857250</xdr:colOff>
                    <xdr:row>20</xdr:row>
                    <xdr:rowOff>104775</xdr:rowOff>
                  </from>
                  <to>
                    <xdr:col>4</xdr:col>
                    <xdr:colOff>1095375</xdr:colOff>
                    <xdr:row>21</xdr:row>
                    <xdr:rowOff>133350</xdr:rowOff>
                  </to>
                </anchor>
              </controlPr>
            </control>
          </mc:Choice>
        </mc:AlternateContent>
        <mc:AlternateContent xmlns:mc="http://schemas.openxmlformats.org/markup-compatibility/2006">
          <mc:Choice Requires="x14">
            <control shapeId="1127" r:id="rId15" name="Option Button 103">
              <controlPr defaultSize="0" print="0" autoFill="0" autoLine="0" autoPict="0">
                <anchor moveWithCells="1">
                  <from>
                    <xdr:col>5</xdr:col>
                    <xdr:colOff>857250</xdr:colOff>
                    <xdr:row>20</xdr:row>
                    <xdr:rowOff>104775</xdr:rowOff>
                  </from>
                  <to>
                    <xdr:col>5</xdr:col>
                    <xdr:colOff>1095375</xdr:colOff>
                    <xdr:row>21</xdr:row>
                    <xdr:rowOff>133350</xdr:rowOff>
                  </to>
                </anchor>
              </controlPr>
            </control>
          </mc:Choice>
        </mc:AlternateContent>
        <mc:AlternateContent xmlns:mc="http://schemas.openxmlformats.org/markup-compatibility/2006">
          <mc:Choice Requires="x14">
            <control shapeId="1128" r:id="rId16" name="Option Button 104">
              <controlPr defaultSize="0" print="0" autoFill="0" autoLine="0" autoPict="0">
                <anchor moveWithCells="1">
                  <from>
                    <xdr:col>6</xdr:col>
                    <xdr:colOff>857250</xdr:colOff>
                    <xdr:row>20</xdr:row>
                    <xdr:rowOff>104775</xdr:rowOff>
                  </from>
                  <to>
                    <xdr:col>6</xdr:col>
                    <xdr:colOff>1095375</xdr:colOff>
                    <xdr:row>21</xdr:row>
                    <xdr:rowOff>133350</xdr:rowOff>
                  </to>
                </anchor>
              </controlPr>
            </control>
          </mc:Choice>
        </mc:AlternateContent>
        <mc:AlternateContent xmlns:mc="http://schemas.openxmlformats.org/markup-compatibility/2006">
          <mc:Choice Requires="x14">
            <control shapeId="1129" r:id="rId17" name="Option Button 105">
              <controlPr defaultSize="0" print="0" autoFill="0" autoLine="0" autoPict="0">
                <anchor moveWithCells="1">
                  <from>
                    <xdr:col>2</xdr:col>
                    <xdr:colOff>857250</xdr:colOff>
                    <xdr:row>25</xdr:row>
                    <xdr:rowOff>95250</xdr:rowOff>
                  </from>
                  <to>
                    <xdr:col>2</xdr:col>
                    <xdr:colOff>1095375</xdr:colOff>
                    <xdr:row>26</xdr:row>
                    <xdr:rowOff>123825</xdr:rowOff>
                  </to>
                </anchor>
              </controlPr>
            </control>
          </mc:Choice>
        </mc:AlternateContent>
        <mc:AlternateContent xmlns:mc="http://schemas.openxmlformats.org/markup-compatibility/2006">
          <mc:Choice Requires="x14">
            <control shapeId="1130" r:id="rId18" name="Option Button 106">
              <controlPr defaultSize="0" print="0" autoFill="0" autoLine="0" autoPict="0">
                <anchor moveWithCells="1">
                  <from>
                    <xdr:col>3</xdr:col>
                    <xdr:colOff>857250</xdr:colOff>
                    <xdr:row>25</xdr:row>
                    <xdr:rowOff>95250</xdr:rowOff>
                  </from>
                  <to>
                    <xdr:col>3</xdr:col>
                    <xdr:colOff>1095375</xdr:colOff>
                    <xdr:row>26</xdr:row>
                    <xdr:rowOff>123825</xdr:rowOff>
                  </to>
                </anchor>
              </controlPr>
            </control>
          </mc:Choice>
        </mc:AlternateContent>
        <mc:AlternateContent xmlns:mc="http://schemas.openxmlformats.org/markup-compatibility/2006">
          <mc:Choice Requires="x14">
            <control shapeId="1131" r:id="rId19" name="Option Button 107">
              <controlPr defaultSize="0" print="0" autoFill="0" autoLine="0" autoPict="0">
                <anchor moveWithCells="1">
                  <from>
                    <xdr:col>4</xdr:col>
                    <xdr:colOff>857250</xdr:colOff>
                    <xdr:row>25</xdr:row>
                    <xdr:rowOff>104775</xdr:rowOff>
                  </from>
                  <to>
                    <xdr:col>5</xdr:col>
                    <xdr:colOff>0</xdr:colOff>
                    <xdr:row>26</xdr:row>
                    <xdr:rowOff>133350</xdr:rowOff>
                  </to>
                </anchor>
              </controlPr>
            </control>
          </mc:Choice>
        </mc:AlternateContent>
        <mc:AlternateContent xmlns:mc="http://schemas.openxmlformats.org/markup-compatibility/2006">
          <mc:Choice Requires="x14">
            <control shapeId="1132" r:id="rId20" name="Option Button 108">
              <controlPr defaultSize="0" print="0" autoFill="0" autoLine="0" autoPict="0">
                <anchor moveWithCells="1">
                  <from>
                    <xdr:col>5</xdr:col>
                    <xdr:colOff>857250</xdr:colOff>
                    <xdr:row>25</xdr:row>
                    <xdr:rowOff>104775</xdr:rowOff>
                  </from>
                  <to>
                    <xdr:col>5</xdr:col>
                    <xdr:colOff>1095375</xdr:colOff>
                    <xdr:row>26</xdr:row>
                    <xdr:rowOff>133350</xdr:rowOff>
                  </to>
                </anchor>
              </controlPr>
            </control>
          </mc:Choice>
        </mc:AlternateContent>
        <mc:AlternateContent xmlns:mc="http://schemas.openxmlformats.org/markup-compatibility/2006">
          <mc:Choice Requires="x14">
            <control shapeId="1133" r:id="rId21" name="Option Button 109">
              <controlPr defaultSize="0" print="0" autoFill="0" autoLine="0" autoPict="0">
                <anchor moveWithCells="1">
                  <from>
                    <xdr:col>6</xdr:col>
                    <xdr:colOff>847725</xdr:colOff>
                    <xdr:row>25</xdr:row>
                    <xdr:rowOff>104775</xdr:rowOff>
                  </from>
                  <to>
                    <xdr:col>6</xdr:col>
                    <xdr:colOff>1085850</xdr:colOff>
                    <xdr:row>26</xdr:row>
                    <xdr:rowOff>133350</xdr:rowOff>
                  </to>
                </anchor>
              </controlPr>
            </control>
          </mc:Choice>
        </mc:AlternateContent>
        <mc:AlternateContent xmlns:mc="http://schemas.openxmlformats.org/markup-compatibility/2006">
          <mc:Choice Requires="x14">
            <control shapeId="1135" r:id="rId22" name="Group Box 111">
              <controlPr defaultSize="0" autoFill="0" autoPict="0">
                <anchor moveWithCells="1">
                  <from>
                    <xdr:col>2</xdr:col>
                    <xdr:colOff>0</xdr:colOff>
                    <xdr:row>44</xdr:row>
                    <xdr:rowOff>0</xdr:rowOff>
                  </from>
                  <to>
                    <xdr:col>7</xdr:col>
                    <xdr:colOff>0</xdr:colOff>
                    <xdr:row>49</xdr:row>
                    <xdr:rowOff>0</xdr:rowOff>
                  </to>
                </anchor>
              </controlPr>
            </control>
          </mc:Choice>
        </mc:AlternateContent>
        <mc:AlternateContent xmlns:mc="http://schemas.openxmlformats.org/markup-compatibility/2006">
          <mc:Choice Requires="x14">
            <control shapeId="1137" r:id="rId23" name="Group Box 113">
              <controlPr defaultSize="0" autoFill="0" autoPict="0">
                <anchor moveWithCells="1">
                  <from>
                    <xdr:col>2</xdr:col>
                    <xdr:colOff>0</xdr:colOff>
                    <xdr:row>54</xdr:row>
                    <xdr:rowOff>9525</xdr:rowOff>
                  </from>
                  <to>
                    <xdr:col>7</xdr:col>
                    <xdr:colOff>9525</xdr:colOff>
                    <xdr:row>59</xdr:row>
                    <xdr:rowOff>0</xdr:rowOff>
                  </to>
                </anchor>
              </controlPr>
            </control>
          </mc:Choice>
        </mc:AlternateContent>
        <mc:AlternateContent xmlns:mc="http://schemas.openxmlformats.org/markup-compatibility/2006">
          <mc:Choice Requires="x14">
            <control shapeId="1138" r:id="rId24" name="Option Button 114">
              <controlPr defaultSize="0" print="0" autoFill="0" autoLine="0" autoPict="0">
                <anchor moveWithCells="1">
                  <from>
                    <xdr:col>2</xdr:col>
                    <xdr:colOff>857250</xdr:colOff>
                    <xdr:row>47</xdr:row>
                    <xdr:rowOff>123825</xdr:rowOff>
                  </from>
                  <to>
                    <xdr:col>2</xdr:col>
                    <xdr:colOff>1085850</xdr:colOff>
                    <xdr:row>48</xdr:row>
                    <xdr:rowOff>142875</xdr:rowOff>
                  </to>
                </anchor>
              </controlPr>
            </control>
          </mc:Choice>
        </mc:AlternateContent>
        <mc:AlternateContent xmlns:mc="http://schemas.openxmlformats.org/markup-compatibility/2006">
          <mc:Choice Requires="x14">
            <control shapeId="1139" r:id="rId25" name="Option Button 115">
              <controlPr defaultSize="0" print="0" autoFill="0" autoLine="0" autoPict="0">
                <anchor moveWithCells="1">
                  <from>
                    <xdr:col>3</xdr:col>
                    <xdr:colOff>866775</xdr:colOff>
                    <xdr:row>47</xdr:row>
                    <xdr:rowOff>123825</xdr:rowOff>
                  </from>
                  <to>
                    <xdr:col>3</xdr:col>
                    <xdr:colOff>1085850</xdr:colOff>
                    <xdr:row>48</xdr:row>
                    <xdr:rowOff>142875</xdr:rowOff>
                  </to>
                </anchor>
              </controlPr>
            </control>
          </mc:Choice>
        </mc:AlternateContent>
        <mc:AlternateContent xmlns:mc="http://schemas.openxmlformats.org/markup-compatibility/2006">
          <mc:Choice Requires="x14">
            <control shapeId="1140" r:id="rId26" name="Option Button 116">
              <controlPr defaultSize="0" print="0" autoFill="0" autoLine="0" autoPict="0">
                <anchor moveWithCells="1">
                  <from>
                    <xdr:col>4</xdr:col>
                    <xdr:colOff>857250</xdr:colOff>
                    <xdr:row>47</xdr:row>
                    <xdr:rowOff>95250</xdr:rowOff>
                  </from>
                  <to>
                    <xdr:col>4</xdr:col>
                    <xdr:colOff>1095375</xdr:colOff>
                    <xdr:row>48</xdr:row>
                    <xdr:rowOff>123825</xdr:rowOff>
                  </to>
                </anchor>
              </controlPr>
            </control>
          </mc:Choice>
        </mc:AlternateContent>
        <mc:AlternateContent xmlns:mc="http://schemas.openxmlformats.org/markup-compatibility/2006">
          <mc:Choice Requires="x14">
            <control shapeId="1141" r:id="rId27" name="Option Button 117">
              <controlPr defaultSize="0" print="0" autoFill="0" autoLine="0" autoPict="0">
                <anchor moveWithCells="1">
                  <from>
                    <xdr:col>5</xdr:col>
                    <xdr:colOff>857250</xdr:colOff>
                    <xdr:row>47</xdr:row>
                    <xdr:rowOff>104775</xdr:rowOff>
                  </from>
                  <to>
                    <xdr:col>5</xdr:col>
                    <xdr:colOff>1095375</xdr:colOff>
                    <xdr:row>48</xdr:row>
                    <xdr:rowOff>133350</xdr:rowOff>
                  </to>
                </anchor>
              </controlPr>
            </control>
          </mc:Choice>
        </mc:AlternateContent>
        <mc:AlternateContent xmlns:mc="http://schemas.openxmlformats.org/markup-compatibility/2006">
          <mc:Choice Requires="x14">
            <control shapeId="1143" r:id="rId28" name="Option Button 119">
              <controlPr defaultSize="0" print="0" autoFill="0" autoLine="0" autoPict="0">
                <anchor moveWithCells="1">
                  <from>
                    <xdr:col>2</xdr:col>
                    <xdr:colOff>857250</xdr:colOff>
                    <xdr:row>37</xdr:row>
                    <xdr:rowOff>123825</xdr:rowOff>
                  </from>
                  <to>
                    <xdr:col>2</xdr:col>
                    <xdr:colOff>1095375</xdr:colOff>
                    <xdr:row>38</xdr:row>
                    <xdr:rowOff>142875</xdr:rowOff>
                  </to>
                </anchor>
              </controlPr>
            </control>
          </mc:Choice>
        </mc:AlternateContent>
        <mc:AlternateContent xmlns:mc="http://schemas.openxmlformats.org/markup-compatibility/2006">
          <mc:Choice Requires="x14">
            <control shapeId="1144" r:id="rId29" name="Option Button 120">
              <controlPr defaultSize="0" print="0" autoFill="0" autoLine="0" autoPict="0">
                <anchor moveWithCells="1">
                  <from>
                    <xdr:col>3</xdr:col>
                    <xdr:colOff>857250</xdr:colOff>
                    <xdr:row>37</xdr:row>
                    <xdr:rowOff>123825</xdr:rowOff>
                  </from>
                  <to>
                    <xdr:col>3</xdr:col>
                    <xdr:colOff>1095375</xdr:colOff>
                    <xdr:row>38</xdr:row>
                    <xdr:rowOff>142875</xdr:rowOff>
                  </to>
                </anchor>
              </controlPr>
            </control>
          </mc:Choice>
        </mc:AlternateContent>
        <mc:AlternateContent xmlns:mc="http://schemas.openxmlformats.org/markup-compatibility/2006">
          <mc:Choice Requires="x14">
            <control shapeId="1145" r:id="rId30" name="Option Button 121">
              <controlPr defaultSize="0" print="0" autoFill="0" autoLine="0" autoPict="0">
                <anchor moveWithCells="1">
                  <from>
                    <xdr:col>4</xdr:col>
                    <xdr:colOff>857250</xdr:colOff>
                    <xdr:row>37</xdr:row>
                    <xdr:rowOff>123825</xdr:rowOff>
                  </from>
                  <to>
                    <xdr:col>4</xdr:col>
                    <xdr:colOff>1095375</xdr:colOff>
                    <xdr:row>38</xdr:row>
                    <xdr:rowOff>142875</xdr:rowOff>
                  </to>
                </anchor>
              </controlPr>
            </control>
          </mc:Choice>
        </mc:AlternateContent>
        <mc:AlternateContent xmlns:mc="http://schemas.openxmlformats.org/markup-compatibility/2006">
          <mc:Choice Requires="x14">
            <control shapeId="1146" r:id="rId31" name="Option Button 122">
              <controlPr defaultSize="0" print="0" autoFill="0" autoLine="0" autoPict="0">
                <anchor moveWithCells="1">
                  <from>
                    <xdr:col>5</xdr:col>
                    <xdr:colOff>857250</xdr:colOff>
                    <xdr:row>37</xdr:row>
                    <xdr:rowOff>123825</xdr:rowOff>
                  </from>
                  <to>
                    <xdr:col>5</xdr:col>
                    <xdr:colOff>1095375</xdr:colOff>
                    <xdr:row>38</xdr:row>
                    <xdr:rowOff>142875</xdr:rowOff>
                  </to>
                </anchor>
              </controlPr>
            </control>
          </mc:Choice>
        </mc:AlternateContent>
        <mc:AlternateContent xmlns:mc="http://schemas.openxmlformats.org/markup-compatibility/2006">
          <mc:Choice Requires="x14">
            <control shapeId="1147" r:id="rId32" name="Option Button 123">
              <controlPr defaultSize="0" print="0" autoFill="0" autoLine="0" autoPict="0">
                <anchor moveWithCells="1">
                  <from>
                    <xdr:col>6</xdr:col>
                    <xdr:colOff>857250</xdr:colOff>
                    <xdr:row>37</xdr:row>
                    <xdr:rowOff>123825</xdr:rowOff>
                  </from>
                  <to>
                    <xdr:col>6</xdr:col>
                    <xdr:colOff>1095375</xdr:colOff>
                    <xdr:row>38</xdr:row>
                    <xdr:rowOff>142875</xdr:rowOff>
                  </to>
                </anchor>
              </controlPr>
            </control>
          </mc:Choice>
        </mc:AlternateContent>
        <mc:AlternateContent xmlns:mc="http://schemas.openxmlformats.org/markup-compatibility/2006">
          <mc:Choice Requires="x14">
            <control shapeId="1148" r:id="rId33" name="Option Button 124">
              <controlPr defaultSize="0" print="0" autoFill="0" autoLine="0" autoPict="0">
                <anchor moveWithCells="1">
                  <from>
                    <xdr:col>2</xdr:col>
                    <xdr:colOff>857250</xdr:colOff>
                    <xdr:row>42</xdr:row>
                    <xdr:rowOff>123825</xdr:rowOff>
                  </from>
                  <to>
                    <xdr:col>2</xdr:col>
                    <xdr:colOff>1095375</xdr:colOff>
                    <xdr:row>43</xdr:row>
                    <xdr:rowOff>142875</xdr:rowOff>
                  </to>
                </anchor>
              </controlPr>
            </control>
          </mc:Choice>
        </mc:AlternateContent>
        <mc:AlternateContent xmlns:mc="http://schemas.openxmlformats.org/markup-compatibility/2006">
          <mc:Choice Requires="x14">
            <control shapeId="1149" r:id="rId34" name="Option Button 125">
              <controlPr defaultSize="0" print="0" autoFill="0" autoLine="0" autoPict="0">
                <anchor moveWithCells="1">
                  <from>
                    <xdr:col>3</xdr:col>
                    <xdr:colOff>857250</xdr:colOff>
                    <xdr:row>42</xdr:row>
                    <xdr:rowOff>123825</xdr:rowOff>
                  </from>
                  <to>
                    <xdr:col>3</xdr:col>
                    <xdr:colOff>1095375</xdr:colOff>
                    <xdr:row>43</xdr:row>
                    <xdr:rowOff>142875</xdr:rowOff>
                  </to>
                </anchor>
              </controlPr>
            </control>
          </mc:Choice>
        </mc:AlternateContent>
        <mc:AlternateContent xmlns:mc="http://schemas.openxmlformats.org/markup-compatibility/2006">
          <mc:Choice Requires="x14">
            <control shapeId="1150" r:id="rId35" name="Option Button 126">
              <controlPr defaultSize="0" print="0" autoFill="0" autoLine="0" autoPict="0">
                <anchor moveWithCells="1">
                  <from>
                    <xdr:col>4</xdr:col>
                    <xdr:colOff>857250</xdr:colOff>
                    <xdr:row>42</xdr:row>
                    <xdr:rowOff>123825</xdr:rowOff>
                  </from>
                  <to>
                    <xdr:col>4</xdr:col>
                    <xdr:colOff>1095375</xdr:colOff>
                    <xdr:row>43</xdr:row>
                    <xdr:rowOff>142875</xdr:rowOff>
                  </to>
                </anchor>
              </controlPr>
            </control>
          </mc:Choice>
        </mc:AlternateContent>
        <mc:AlternateContent xmlns:mc="http://schemas.openxmlformats.org/markup-compatibility/2006">
          <mc:Choice Requires="x14">
            <control shapeId="1151" r:id="rId36" name="Option Button 127">
              <controlPr defaultSize="0" print="0" autoFill="0" autoLine="0" autoPict="0">
                <anchor moveWithCells="1">
                  <from>
                    <xdr:col>5</xdr:col>
                    <xdr:colOff>857250</xdr:colOff>
                    <xdr:row>42</xdr:row>
                    <xdr:rowOff>123825</xdr:rowOff>
                  </from>
                  <to>
                    <xdr:col>5</xdr:col>
                    <xdr:colOff>1095375</xdr:colOff>
                    <xdr:row>43</xdr:row>
                    <xdr:rowOff>142875</xdr:rowOff>
                  </to>
                </anchor>
              </controlPr>
            </control>
          </mc:Choice>
        </mc:AlternateContent>
        <mc:AlternateContent xmlns:mc="http://schemas.openxmlformats.org/markup-compatibility/2006">
          <mc:Choice Requires="x14">
            <control shapeId="1152" r:id="rId37" name="Option Button 128">
              <controlPr defaultSize="0" print="0" autoFill="0" autoLine="0" autoPict="0">
                <anchor moveWithCells="1">
                  <from>
                    <xdr:col>6</xdr:col>
                    <xdr:colOff>857250</xdr:colOff>
                    <xdr:row>42</xdr:row>
                    <xdr:rowOff>123825</xdr:rowOff>
                  </from>
                  <to>
                    <xdr:col>6</xdr:col>
                    <xdr:colOff>1095375</xdr:colOff>
                    <xdr:row>43</xdr:row>
                    <xdr:rowOff>142875</xdr:rowOff>
                  </to>
                </anchor>
              </controlPr>
            </control>
          </mc:Choice>
        </mc:AlternateContent>
        <mc:AlternateContent xmlns:mc="http://schemas.openxmlformats.org/markup-compatibility/2006">
          <mc:Choice Requires="x14">
            <control shapeId="1158" r:id="rId38" name="Option Button 134">
              <controlPr defaultSize="0" print="0" autoFill="0" autoLine="0" autoPict="0">
                <anchor moveWithCells="1">
                  <from>
                    <xdr:col>2</xdr:col>
                    <xdr:colOff>857250</xdr:colOff>
                    <xdr:row>57</xdr:row>
                    <xdr:rowOff>95250</xdr:rowOff>
                  </from>
                  <to>
                    <xdr:col>2</xdr:col>
                    <xdr:colOff>1095375</xdr:colOff>
                    <xdr:row>59</xdr:row>
                    <xdr:rowOff>19050</xdr:rowOff>
                  </to>
                </anchor>
              </controlPr>
            </control>
          </mc:Choice>
        </mc:AlternateContent>
        <mc:AlternateContent xmlns:mc="http://schemas.openxmlformats.org/markup-compatibility/2006">
          <mc:Choice Requires="x14">
            <control shapeId="1159" r:id="rId39" name="Option Button 135">
              <controlPr defaultSize="0" print="0" autoFill="0" autoLine="0" autoPict="0">
                <anchor moveWithCells="1">
                  <from>
                    <xdr:col>3</xdr:col>
                    <xdr:colOff>857250</xdr:colOff>
                    <xdr:row>57</xdr:row>
                    <xdr:rowOff>95250</xdr:rowOff>
                  </from>
                  <to>
                    <xdr:col>3</xdr:col>
                    <xdr:colOff>1095375</xdr:colOff>
                    <xdr:row>59</xdr:row>
                    <xdr:rowOff>19050</xdr:rowOff>
                  </to>
                </anchor>
              </controlPr>
            </control>
          </mc:Choice>
        </mc:AlternateContent>
        <mc:AlternateContent xmlns:mc="http://schemas.openxmlformats.org/markup-compatibility/2006">
          <mc:Choice Requires="x14">
            <control shapeId="1160" r:id="rId40" name="Option Button 136">
              <controlPr defaultSize="0" print="0" autoFill="0" autoLine="0" autoPict="0">
                <anchor moveWithCells="1">
                  <from>
                    <xdr:col>4</xdr:col>
                    <xdr:colOff>857250</xdr:colOff>
                    <xdr:row>58</xdr:row>
                    <xdr:rowOff>0</xdr:rowOff>
                  </from>
                  <to>
                    <xdr:col>5</xdr:col>
                    <xdr:colOff>0</xdr:colOff>
                    <xdr:row>59</xdr:row>
                    <xdr:rowOff>19050</xdr:rowOff>
                  </to>
                </anchor>
              </controlPr>
            </control>
          </mc:Choice>
        </mc:AlternateContent>
        <mc:AlternateContent xmlns:mc="http://schemas.openxmlformats.org/markup-compatibility/2006">
          <mc:Choice Requires="x14">
            <control shapeId="1161" r:id="rId41" name="Option Button 137">
              <controlPr defaultSize="0" print="0" autoFill="0" autoLine="0" autoPict="0">
                <anchor moveWithCells="1">
                  <from>
                    <xdr:col>5</xdr:col>
                    <xdr:colOff>857250</xdr:colOff>
                    <xdr:row>58</xdr:row>
                    <xdr:rowOff>0</xdr:rowOff>
                  </from>
                  <to>
                    <xdr:col>5</xdr:col>
                    <xdr:colOff>1095375</xdr:colOff>
                    <xdr:row>59</xdr:row>
                    <xdr:rowOff>19050</xdr:rowOff>
                  </to>
                </anchor>
              </controlPr>
            </control>
          </mc:Choice>
        </mc:AlternateContent>
        <mc:AlternateContent xmlns:mc="http://schemas.openxmlformats.org/markup-compatibility/2006">
          <mc:Choice Requires="x14">
            <control shapeId="1162" r:id="rId42" name="Option Button 138">
              <controlPr defaultSize="0" print="0" autoFill="0" autoLine="0" autoPict="0">
                <anchor moveWithCells="1">
                  <from>
                    <xdr:col>6</xdr:col>
                    <xdr:colOff>847725</xdr:colOff>
                    <xdr:row>58</xdr:row>
                    <xdr:rowOff>0</xdr:rowOff>
                  </from>
                  <to>
                    <xdr:col>6</xdr:col>
                    <xdr:colOff>1085850</xdr:colOff>
                    <xdr:row>59</xdr:row>
                    <xdr:rowOff>19050</xdr:rowOff>
                  </to>
                </anchor>
              </controlPr>
            </control>
          </mc:Choice>
        </mc:AlternateContent>
        <mc:AlternateContent xmlns:mc="http://schemas.openxmlformats.org/markup-compatibility/2006">
          <mc:Choice Requires="x14">
            <control shapeId="1163" r:id="rId43" name="Group Box 139">
              <controlPr defaultSize="0" autoFill="0" autoPict="0">
                <anchor>
                  <from>
                    <xdr:col>2</xdr:col>
                    <xdr:colOff>0</xdr:colOff>
                    <xdr:row>35</xdr:row>
                    <xdr:rowOff>9525</xdr:rowOff>
                  </from>
                  <to>
                    <xdr:col>7</xdr:col>
                    <xdr:colOff>0</xdr:colOff>
                    <xdr:row>39</xdr:row>
                    <xdr:rowOff>0</xdr:rowOff>
                  </to>
                </anchor>
              </controlPr>
            </control>
          </mc:Choice>
        </mc:AlternateContent>
        <mc:AlternateContent xmlns:mc="http://schemas.openxmlformats.org/markup-compatibility/2006">
          <mc:Choice Requires="x14">
            <control shapeId="1165" r:id="rId44" name="Group Box 141">
              <controlPr defaultSize="0" autoFill="0" autoPict="0">
                <anchor moveWithCells="1">
                  <from>
                    <xdr:col>2</xdr:col>
                    <xdr:colOff>0</xdr:colOff>
                    <xdr:row>39</xdr:row>
                    <xdr:rowOff>0</xdr:rowOff>
                  </from>
                  <to>
                    <xdr:col>7</xdr:col>
                    <xdr:colOff>0</xdr:colOff>
                    <xdr:row>44</xdr:row>
                    <xdr:rowOff>0</xdr:rowOff>
                  </to>
                </anchor>
              </controlPr>
            </control>
          </mc:Choice>
        </mc:AlternateContent>
        <mc:AlternateContent xmlns:mc="http://schemas.openxmlformats.org/markup-compatibility/2006">
          <mc:Choice Requires="x14">
            <control shapeId="1181" r:id="rId45" name="Group Box 157">
              <controlPr defaultSize="0" autoFill="0" autoPict="0">
                <anchor moveWithCells="1">
                  <from>
                    <xdr:col>1</xdr:col>
                    <xdr:colOff>752475</xdr:colOff>
                    <xdr:row>3</xdr:row>
                    <xdr:rowOff>0</xdr:rowOff>
                  </from>
                  <to>
                    <xdr:col>7</xdr:col>
                    <xdr:colOff>0</xdr:colOff>
                    <xdr:row>6</xdr:row>
                    <xdr:rowOff>142875</xdr:rowOff>
                  </to>
                </anchor>
              </controlPr>
            </control>
          </mc:Choice>
        </mc:AlternateContent>
        <mc:AlternateContent xmlns:mc="http://schemas.openxmlformats.org/markup-compatibility/2006">
          <mc:Choice Requires="x14">
            <control shapeId="1182" r:id="rId46" name="Option Button 158">
              <controlPr defaultSize="0" print="0" autoFill="0" autoLine="0" autoPict="0">
                <anchor moveWithCells="1">
                  <from>
                    <xdr:col>2</xdr:col>
                    <xdr:colOff>857250</xdr:colOff>
                    <xdr:row>5</xdr:row>
                    <xdr:rowOff>276225</xdr:rowOff>
                  </from>
                  <to>
                    <xdr:col>2</xdr:col>
                    <xdr:colOff>1095375</xdr:colOff>
                    <xdr:row>6</xdr:row>
                    <xdr:rowOff>133350</xdr:rowOff>
                  </to>
                </anchor>
              </controlPr>
            </control>
          </mc:Choice>
        </mc:AlternateContent>
        <mc:AlternateContent xmlns:mc="http://schemas.openxmlformats.org/markup-compatibility/2006">
          <mc:Choice Requires="x14">
            <control shapeId="1184" r:id="rId47" name="Option Button 160">
              <controlPr defaultSize="0" print="0" autoFill="0" autoLine="0" autoPict="0">
                <anchor moveWithCells="1">
                  <from>
                    <xdr:col>3</xdr:col>
                    <xdr:colOff>857250</xdr:colOff>
                    <xdr:row>5</xdr:row>
                    <xdr:rowOff>266700</xdr:rowOff>
                  </from>
                  <to>
                    <xdr:col>3</xdr:col>
                    <xdr:colOff>1095375</xdr:colOff>
                    <xdr:row>6</xdr:row>
                    <xdr:rowOff>133350</xdr:rowOff>
                  </to>
                </anchor>
              </controlPr>
            </control>
          </mc:Choice>
        </mc:AlternateContent>
        <mc:AlternateContent xmlns:mc="http://schemas.openxmlformats.org/markup-compatibility/2006">
          <mc:Choice Requires="x14">
            <control shapeId="1186" r:id="rId48" name="Option Button 162">
              <controlPr defaultSize="0" print="0" autoFill="0" autoLine="0" autoPict="0">
                <anchor moveWithCells="1">
                  <from>
                    <xdr:col>4</xdr:col>
                    <xdr:colOff>857250</xdr:colOff>
                    <xdr:row>5</xdr:row>
                    <xdr:rowOff>266700</xdr:rowOff>
                  </from>
                  <to>
                    <xdr:col>4</xdr:col>
                    <xdr:colOff>1095375</xdr:colOff>
                    <xdr:row>6</xdr:row>
                    <xdr:rowOff>133350</xdr:rowOff>
                  </to>
                </anchor>
              </controlPr>
            </control>
          </mc:Choice>
        </mc:AlternateContent>
        <mc:AlternateContent xmlns:mc="http://schemas.openxmlformats.org/markup-compatibility/2006">
          <mc:Choice Requires="x14">
            <control shapeId="1187" r:id="rId49" name="Option Button 163">
              <controlPr defaultSize="0" print="0" autoFill="0" autoLine="0" autoPict="0">
                <anchor moveWithCells="1">
                  <from>
                    <xdr:col>5</xdr:col>
                    <xdr:colOff>857250</xdr:colOff>
                    <xdr:row>5</xdr:row>
                    <xdr:rowOff>276225</xdr:rowOff>
                  </from>
                  <to>
                    <xdr:col>5</xdr:col>
                    <xdr:colOff>1095375</xdr:colOff>
                    <xdr:row>6</xdr:row>
                    <xdr:rowOff>133350</xdr:rowOff>
                  </to>
                </anchor>
              </controlPr>
            </control>
          </mc:Choice>
        </mc:AlternateContent>
        <mc:AlternateContent xmlns:mc="http://schemas.openxmlformats.org/markup-compatibility/2006">
          <mc:Choice Requires="x14">
            <control shapeId="1188" r:id="rId50" name="Option Button 164">
              <controlPr defaultSize="0" print="0" autoFill="0" autoLine="0" autoPict="0">
                <anchor moveWithCells="1">
                  <from>
                    <xdr:col>6</xdr:col>
                    <xdr:colOff>857250</xdr:colOff>
                    <xdr:row>5</xdr:row>
                    <xdr:rowOff>266700</xdr:rowOff>
                  </from>
                  <to>
                    <xdr:col>6</xdr:col>
                    <xdr:colOff>1095375</xdr:colOff>
                    <xdr:row>6</xdr:row>
                    <xdr:rowOff>133350</xdr:rowOff>
                  </to>
                </anchor>
              </controlPr>
            </control>
          </mc:Choice>
        </mc:AlternateContent>
        <mc:AlternateContent xmlns:mc="http://schemas.openxmlformats.org/markup-compatibility/2006">
          <mc:Choice Requires="x14">
            <control shapeId="1189" r:id="rId51" name="Option Button 165">
              <controlPr defaultSize="0" print="0" autoFill="0" autoLine="0" autoPict="0">
                <anchor moveWithCells="1">
                  <from>
                    <xdr:col>2</xdr:col>
                    <xdr:colOff>857250</xdr:colOff>
                    <xdr:row>15</xdr:row>
                    <xdr:rowOff>123825</xdr:rowOff>
                  </from>
                  <to>
                    <xdr:col>2</xdr:col>
                    <xdr:colOff>1095375</xdr:colOff>
                    <xdr:row>16</xdr:row>
                    <xdr:rowOff>142875</xdr:rowOff>
                  </to>
                </anchor>
              </controlPr>
            </control>
          </mc:Choice>
        </mc:AlternateContent>
        <mc:AlternateContent xmlns:mc="http://schemas.openxmlformats.org/markup-compatibility/2006">
          <mc:Choice Requires="x14">
            <control shapeId="1190" r:id="rId52" name="Option Button 166">
              <controlPr defaultSize="0" print="0" autoFill="0" autoLine="0" autoPict="0">
                <anchor moveWithCells="1">
                  <from>
                    <xdr:col>3</xdr:col>
                    <xdr:colOff>857250</xdr:colOff>
                    <xdr:row>15</xdr:row>
                    <xdr:rowOff>123825</xdr:rowOff>
                  </from>
                  <to>
                    <xdr:col>3</xdr:col>
                    <xdr:colOff>1095375</xdr:colOff>
                    <xdr:row>16</xdr:row>
                    <xdr:rowOff>142875</xdr:rowOff>
                  </to>
                </anchor>
              </controlPr>
            </control>
          </mc:Choice>
        </mc:AlternateContent>
        <mc:AlternateContent xmlns:mc="http://schemas.openxmlformats.org/markup-compatibility/2006">
          <mc:Choice Requires="x14">
            <control shapeId="1191" r:id="rId53" name="Option Button 167">
              <controlPr defaultSize="0" print="0" autoFill="0" autoLine="0" autoPict="0">
                <anchor moveWithCells="1">
                  <from>
                    <xdr:col>4</xdr:col>
                    <xdr:colOff>857250</xdr:colOff>
                    <xdr:row>15</xdr:row>
                    <xdr:rowOff>123825</xdr:rowOff>
                  </from>
                  <to>
                    <xdr:col>4</xdr:col>
                    <xdr:colOff>1095375</xdr:colOff>
                    <xdr:row>16</xdr:row>
                    <xdr:rowOff>142875</xdr:rowOff>
                  </to>
                </anchor>
              </controlPr>
            </control>
          </mc:Choice>
        </mc:AlternateContent>
        <mc:AlternateContent xmlns:mc="http://schemas.openxmlformats.org/markup-compatibility/2006">
          <mc:Choice Requires="x14">
            <control shapeId="1196" r:id="rId54" name="Option Button 172">
              <controlPr defaultSize="0" print="0" autoFill="0" autoLine="0" autoPict="0">
                <anchor moveWithCells="1">
                  <from>
                    <xdr:col>5</xdr:col>
                    <xdr:colOff>857250</xdr:colOff>
                    <xdr:row>15</xdr:row>
                    <xdr:rowOff>123825</xdr:rowOff>
                  </from>
                  <to>
                    <xdr:col>5</xdr:col>
                    <xdr:colOff>1095375</xdr:colOff>
                    <xdr:row>16</xdr:row>
                    <xdr:rowOff>142875</xdr:rowOff>
                  </to>
                </anchor>
              </controlPr>
            </control>
          </mc:Choice>
        </mc:AlternateContent>
        <mc:AlternateContent xmlns:mc="http://schemas.openxmlformats.org/markup-compatibility/2006">
          <mc:Choice Requires="x14">
            <control shapeId="1197" r:id="rId55" name="Group Box 173">
              <controlPr defaultSize="0" autoFill="0" autoPict="0">
                <anchor moveWithCells="1">
                  <from>
                    <xdr:col>2</xdr:col>
                    <xdr:colOff>0</xdr:colOff>
                    <xdr:row>12</xdr:row>
                    <xdr:rowOff>0</xdr:rowOff>
                  </from>
                  <to>
                    <xdr:col>7</xdr:col>
                    <xdr:colOff>0</xdr:colOff>
                    <xdr:row>17</xdr:row>
                    <xdr:rowOff>0</xdr:rowOff>
                  </to>
                </anchor>
              </controlPr>
            </control>
          </mc:Choice>
        </mc:AlternateContent>
        <mc:AlternateContent xmlns:mc="http://schemas.openxmlformats.org/markup-compatibility/2006">
          <mc:Choice Requires="x14">
            <control shapeId="1198" r:id="rId56" name="Option Button 174">
              <controlPr defaultSize="0" print="0" autoFill="0" autoLine="0" autoPict="0">
                <anchor moveWithCells="1">
                  <from>
                    <xdr:col>6</xdr:col>
                    <xdr:colOff>857250</xdr:colOff>
                    <xdr:row>15</xdr:row>
                    <xdr:rowOff>123825</xdr:rowOff>
                  </from>
                  <to>
                    <xdr:col>6</xdr:col>
                    <xdr:colOff>1095375</xdr:colOff>
                    <xdr:row>16</xdr:row>
                    <xdr:rowOff>142875</xdr:rowOff>
                  </to>
                </anchor>
              </controlPr>
            </control>
          </mc:Choice>
        </mc:AlternateContent>
        <mc:AlternateContent xmlns:mc="http://schemas.openxmlformats.org/markup-compatibility/2006">
          <mc:Choice Requires="x14">
            <control shapeId="1199" r:id="rId57" name="Option Button 175">
              <controlPr defaultSize="0" print="0" autoFill="0" autoLine="0" autoPict="0">
                <anchor moveWithCells="1">
                  <from>
                    <xdr:col>6</xdr:col>
                    <xdr:colOff>857250</xdr:colOff>
                    <xdr:row>47</xdr:row>
                    <xdr:rowOff>133350</xdr:rowOff>
                  </from>
                  <to>
                    <xdr:col>6</xdr:col>
                    <xdr:colOff>1095375</xdr:colOff>
                    <xdr:row>48</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topLeftCell="B1" workbookViewId="0">
      <selection activeCell="B5" sqref="A1:XFD1048576"/>
    </sheetView>
  </sheetViews>
  <sheetFormatPr defaultColWidth="114.5703125" defaultRowHeight="15" x14ac:dyDescent="0.25"/>
  <cols>
    <col min="1" max="1" width="66.5703125" style="6" customWidth="1"/>
    <col min="2" max="2" width="41.140625" style="6" customWidth="1"/>
    <col min="3" max="3" width="26.42578125" style="6" customWidth="1"/>
    <col min="4" max="16384" width="114.5703125" style="6"/>
  </cols>
  <sheetData/>
  <conditionalFormatting sqref="C1:C50">
    <cfRule type="expression" dxfId="2" priority="2">
      <formula>$B$1</formula>
    </cfRule>
    <cfRule type="cellIs" dxfId="1" priority="3" operator="greaterThan">
      <formula>$B$1</formula>
    </cfRule>
  </conditionalFormatting>
  <conditionalFormatting sqref="C1:C50">
    <cfRule type="cellIs" dxfId="0" priority="1" operator="greaterThan">
      <formula>$B$1</formula>
    </cfRule>
  </conditionalFormatting>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RUBRICS</vt:lpstr>
      <vt:lpstr>Sheet3</vt:lpstr>
      <vt:lpstr>RUBRICS!Print_Area</vt:lpstr>
    </vt:vector>
  </TitlesOfParts>
  <Company>Andrews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Seth Wiedemann</dc:creator>
  <cp:lastModifiedBy>Duane Covrig</cp:lastModifiedBy>
  <cp:lastPrinted>2013-07-11T16:40:41Z</cp:lastPrinted>
  <dcterms:created xsi:type="dcterms:W3CDTF">2013-07-08T12:56:05Z</dcterms:created>
  <dcterms:modified xsi:type="dcterms:W3CDTF">2013-07-29T16:16:12Z</dcterms:modified>
</cp:coreProperties>
</file>